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sato-hideya\Desktop\"/>
    </mc:Choice>
  </mc:AlternateContent>
  <bookViews>
    <workbookView xWindow="0" yWindow="0" windowWidth="20415" windowHeight="11505"/>
  </bookViews>
  <sheets>
    <sheet name="単位活動時間算出調書" sheetId="1" r:id="rId1"/>
    <sheet name="支払額・活動確認調書" sheetId="2" r:id="rId2"/>
    <sheet name="交付金に頼らない活動確認調書" sheetId="4" r:id="rId3"/>
    <sheet name="【リスト】" sheetId="3" r:id="rId4"/>
  </sheets>
  <definedNames>
    <definedName name="_xlnm.Print_Area" localSheetId="2">交付金に頼らない活動確認調書!$A$1:$N$47</definedName>
    <definedName name="_xlnm.Print_Area" localSheetId="1">支払額・活動確認調書!$A$1:$T$37</definedName>
    <definedName name="_xlnm.Print_Area" localSheetId="0">単位活動時間算出調書!$A$1:$N$54</definedName>
    <definedName name="ため池">【リスト】!$G$34:$G$54</definedName>
    <definedName name="機能診断・補修技術等の研修">【リスト】!$G$152:$G$154</definedName>
    <definedName name="景観形成・生活環境保全">【リスト】!$G$155:$G$161</definedName>
    <definedName name="資源循環">【リスト】!$G$162:$G$163</definedName>
    <definedName name="事務・組織運営等の研修">【リスト】!$G$164</definedName>
    <definedName name="水質保全">【リスト】!$G$165:$G$175</definedName>
    <definedName name="水田貯留機能増進・地下水かん養">【リスト】!$G$176:$G$180</definedName>
    <definedName name="水路">【リスト】!$G$3:$G$33</definedName>
    <definedName name="生態系保全">【リスト】!$G$181:$G$188</definedName>
    <definedName name="多面的機能の増進を図る活動">【リスト】!$G$189:$G$196</definedName>
    <definedName name="地域資源の適切な保全管理のための推進活動">【リスト】!$G$197:$G$202</definedName>
    <definedName name="長寿命化_ため池">【リスト】!$G$77:$G$90</definedName>
    <definedName name="長寿命化_水路">【リスト】!$G$55:$G$76</definedName>
    <definedName name="長寿命化_農道">【リスト】!$G$91:$G$102</definedName>
    <definedName name="長寿命化_農用地">【リスト】!$G$103:$G$106</definedName>
    <definedName name="年度活動計画の策定">【リスト】!$G$203</definedName>
    <definedName name="農村環境保全">【リスト】!$G$107:$G$112</definedName>
    <definedName name="農道">【リスト】!$G$113:$G$130</definedName>
    <definedName name="農用地">【リスト】!$G$131:$G$151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 i="2" l="1"/>
  <c r="L10" i="1" l="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12" i="1"/>
  <c r="J11" i="1"/>
  <c r="G9" i="4" l="1"/>
  <c r="C9" i="4"/>
  <c r="M13" i="2" l="1"/>
  <c r="D6" i="2"/>
  <c r="D5" i="2"/>
  <c r="J5" i="2"/>
  <c r="N25" i="2" l="1"/>
  <c r="P25" i="2" s="1"/>
  <c r="N21" i="2"/>
  <c r="P21" i="2" s="1"/>
  <c r="N23" i="2"/>
  <c r="P23" i="2" s="1"/>
  <c r="N20" i="2"/>
  <c r="P20" i="2" s="1"/>
  <c r="N22" i="2"/>
  <c r="P22" i="2" s="1"/>
  <c r="N24" i="2"/>
  <c r="P24" i="2" s="1"/>
  <c r="M24" i="2"/>
  <c r="M20" i="2"/>
  <c r="M22" i="2"/>
  <c r="M23" i="2"/>
  <c r="M25" i="2"/>
  <c r="M21" i="2"/>
  <c r="M29" i="2"/>
  <c r="M18" i="2"/>
  <c r="M14" i="2"/>
  <c r="M27" i="2"/>
  <c r="M17" i="2"/>
  <c r="M28" i="2"/>
  <c r="M26" i="2"/>
  <c r="M16" i="2"/>
  <c r="M30" i="2"/>
  <c r="M19" i="2"/>
  <c r="M15" i="2"/>
  <c r="N27" i="2"/>
  <c r="P27" i="2" s="1"/>
  <c r="N26" i="2"/>
  <c r="P26" i="2" s="1"/>
  <c r="N19" i="2"/>
  <c r="P19" i="2" s="1"/>
  <c r="N18" i="2"/>
  <c r="P18" i="2" s="1"/>
  <c r="N17" i="2"/>
  <c r="P17" i="2" s="1"/>
  <c r="N16" i="2"/>
  <c r="P16" i="2" s="1"/>
  <c r="N15" i="2"/>
  <c r="P15" i="2" s="1"/>
  <c r="N28" i="2"/>
  <c r="P28" i="2" s="1"/>
  <c r="N29" i="2"/>
  <c r="P29" i="2" s="1"/>
  <c r="N30" i="2" l="1"/>
  <c r="N14" i="2"/>
  <c r="P30" i="2" l="1"/>
  <c r="P14" i="2"/>
  <c r="P13" i="2" l="1"/>
  <c r="N13" i="2"/>
  <c r="O13" i="2"/>
  <c r="J13" i="2"/>
  <c r="K13" i="2"/>
  <c r="L13" i="2"/>
  <c r="G10" i="1"/>
  <c r="C10" i="1" l="1"/>
  <c r="C13" i="2"/>
  <c r="I10" i="1" l="1"/>
  <c r="K10" i="1" l="1"/>
  <c r="P10" i="1" s="1"/>
</calcChain>
</file>

<file path=xl/sharedStrings.xml><?xml version="1.0" encoding="utf-8"?>
<sst xmlns="http://schemas.openxmlformats.org/spreadsheetml/2006/main" count="546" uniqueCount="285">
  <si>
    <t>［様式：単位活動時間算出調書］</t>
    <rPh sb="1" eb="3">
      <t>ヨウシキ</t>
    </rPh>
    <rPh sb="4" eb="6">
      <t>タンイ</t>
    </rPh>
    <rPh sb="6" eb="8">
      <t>カツドウ</t>
    </rPh>
    <rPh sb="8" eb="10">
      <t>ジカン</t>
    </rPh>
    <rPh sb="10" eb="12">
      <t>サンシュツ</t>
    </rPh>
    <rPh sb="12" eb="14">
      <t>チョウショ</t>
    </rPh>
    <phoneticPr fontId="1"/>
  </si>
  <si>
    <t>※着色セルのみに記入のこと</t>
    <rPh sb="1" eb="3">
      <t>チャクショク</t>
    </rPh>
    <rPh sb="8" eb="10">
      <t>キニュウ</t>
    </rPh>
    <phoneticPr fontId="1"/>
  </si>
  <si>
    <t>番号</t>
    <rPh sb="0" eb="2">
      <t>バンゴウ</t>
    </rPh>
    <phoneticPr fontId="1"/>
  </si>
  <si>
    <t>氏　名</t>
    <rPh sb="0" eb="1">
      <t>シ</t>
    </rPh>
    <rPh sb="2" eb="3">
      <t>ナ</t>
    </rPh>
    <phoneticPr fontId="1"/>
  </si>
  <si>
    <t>集落名等</t>
    <rPh sb="0" eb="2">
      <t>シュウラク</t>
    </rPh>
    <rPh sb="2" eb="3">
      <t>メイ</t>
    </rPh>
    <rPh sb="3" eb="4">
      <t>トウ</t>
    </rPh>
    <phoneticPr fontId="1"/>
  </si>
  <si>
    <t>単位
活動時間</t>
    <rPh sb="0" eb="2">
      <t>タンイ</t>
    </rPh>
    <rPh sb="3" eb="5">
      <t>カツドウ</t>
    </rPh>
    <rPh sb="5" eb="7">
      <t>ジカン</t>
    </rPh>
    <phoneticPr fontId="1"/>
  </si>
  <si>
    <t>単位</t>
    <rPh sb="0" eb="2">
      <t>タンイ</t>
    </rPh>
    <phoneticPr fontId="1"/>
  </si>
  <si>
    <t>(hr)※1</t>
    <phoneticPr fontId="1"/>
  </si>
  <si>
    <t>※3</t>
    <phoneticPr fontId="1"/>
  </si>
  <si>
    <t>計</t>
    <rPh sb="0" eb="1">
      <t>ケイ</t>
    </rPh>
    <phoneticPr fontId="1"/>
  </si>
  <si>
    <t>・農道路肩の草刈等の線的な活動は、活動対象の延長（ｍ）を記載。</t>
    <phoneticPr fontId="1"/>
  </si>
  <si>
    <t>※３：単位活動時間は、少数第３位を切り捨てること。</t>
    <rPh sb="3" eb="5">
      <t>タンイ</t>
    </rPh>
    <rPh sb="5" eb="7">
      <t>カツドウ</t>
    </rPh>
    <rPh sb="7" eb="9">
      <t>ジカン</t>
    </rPh>
    <rPh sb="11" eb="13">
      <t>ショウスウ</t>
    </rPh>
    <rPh sb="13" eb="14">
      <t>ダイ</t>
    </rPh>
    <rPh sb="15" eb="16">
      <t>イ</t>
    </rPh>
    <rPh sb="17" eb="18">
      <t>キ</t>
    </rPh>
    <rPh sb="19" eb="20">
      <t>ス</t>
    </rPh>
    <phoneticPr fontId="1"/>
  </si>
  <si>
    <t>実施時間等</t>
    <rPh sb="0" eb="2">
      <t>ジッシ</t>
    </rPh>
    <rPh sb="2" eb="4">
      <t>ジカン</t>
    </rPh>
    <rPh sb="4" eb="5">
      <t>トウ</t>
    </rPh>
    <phoneticPr fontId="1"/>
  </si>
  <si>
    <t>開始
時間</t>
    <rPh sb="0" eb="2">
      <t>カイシ</t>
    </rPh>
    <rPh sb="3" eb="5">
      <t>ジカン</t>
    </rPh>
    <phoneticPr fontId="1"/>
  </si>
  <si>
    <t>実働値</t>
    <rPh sb="0" eb="2">
      <t>ジツドウ</t>
    </rPh>
    <rPh sb="2" eb="3">
      <t>アタイ</t>
    </rPh>
    <phoneticPr fontId="1"/>
  </si>
  <si>
    <t>※1</t>
    <phoneticPr fontId="1"/>
  </si>
  <si>
    <t>※2</t>
    <phoneticPr fontId="1"/>
  </si>
  <si>
    <t>確認欄</t>
    <rPh sb="0" eb="2">
      <t>カクニン</t>
    </rPh>
    <rPh sb="2" eb="3">
      <t>ラン</t>
    </rPh>
    <phoneticPr fontId="1"/>
  </si>
  <si>
    <t>確認者
氏名</t>
    <rPh sb="0" eb="2">
      <t>カクニン</t>
    </rPh>
    <rPh sb="2" eb="3">
      <t>シャ</t>
    </rPh>
    <rPh sb="4" eb="6">
      <t>シメイ</t>
    </rPh>
    <phoneticPr fontId="1"/>
  </si>
  <si>
    <t>確認日</t>
    <rPh sb="0" eb="2">
      <t>カクニン</t>
    </rPh>
    <rPh sb="2" eb="3">
      <t>ビ</t>
    </rPh>
    <phoneticPr fontId="1"/>
  </si>
  <si>
    <t>※3</t>
  </si>
  <si>
    <t>適用する単位活動時間</t>
    <rPh sb="0" eb="2">
      <t>テキヨウ</t>
    </rPh>
    <rPh sb="4" eb="6">
      <t>タンイ</t>
    </rPh>
    <rPh sb="6" eb="8">
      <t>カツドウ</t>
    </rPh>
    <rPh sb="8" eb="10">
      <t>ジカン</t>
    </rPh>
    <phoneticPr fontId="1"/>
  </si>
  <si>
    <t>※3</t>
    <phoneticPr fontId="1"/>
  </si>
  <si>
    <t>単位</t>
    <rPh sb="0" eb="2">
      <t>タンイ</t>
    </rPh>
    <phoneticPr fontId="1"/>
  </si>
  <si>
    <t>※5</t>
    <phoneticPr fontId="1"/>
  </si>
  <si>
    <t>備考
（支払日等）</t>
    <rPh sb="0" eb="2">
      <t>ビコウ</t>
    </rPh>
    <rPh sb="4" eb="6">
      <t>シハライ</t>
    </rPh>
    <rPh sb="6" eb="7">
      <t>ビ</t>
    </rPh>
    <rPh sb="7" eb="8">
      <t>トウ</t>
    </rPh>
    <phoneticPr fontId="1"/>
  </si>
  <si>
    <t>年度</t>
    <rPh sb="0" eb="2">
      <t>ネンド</t>
    </rPh>
    <phoneticPr fontId="1"/>
  </si>
  <si>
    <t>■活動内容：</t>
    <rPh sb="1" eb="3">
      <t>カツドウ</t>
    </rPh>
    <rPh sb="3" eb="5">
      <t>ナイヨウ</t>
    </rPh>
    <phoneticPr fontId="1"/>
  </si>
  <si>
    <t>■単位：</t>
    <rPh sb="1" eb="3">
      <t>タンイ</t>
    </rPh>
    <phoneticPr fontId="1"/>
  </si>
  <si>
    <t>※4</t>
    <phoneticPr fontId="1"/>
  </si>
  <si>
    <t>■取組項目：</t>
    <rPh sb="1" eb="3">
      <t>トリクミ</t>
    </rPh>
    <rPh sb="3" eb="5">
      <t>コウモク</t>
    </rPh>
    <phoneticPr fontId="1"/>
  </si>
  <si>
    <r>
      <t>活動量</t>
    </r>
    <r>
      <rPr>
        <b/>
        <sz val="10"/>
        <color theme="1"/>
        <rFont val="ＭＳ Ｐゴシック"/>
        <family val="3"/>
        <charset val="128"/>
      </rPr>
      <t>（Ｂ）</t>
    </r>
    <rPh sb="0" eb="2">
      <t>カツドウ</t>
    </rPh>
    <rPh sb="2" eb="3">
      <t>リョウ</t>
    </rPh>
    <phoneticPr fontId="1"/>
  </si>
  <si>
    <r>
      <t xml:space="preserve">積算値
</t>
    </r>
    <r>
      <rPr>
        <b/>
        <sz val="10"/>
        <color theme="1"/>
        <rFont val="ＭＳ Ｐゴシック"/>
        <family val="3"/>
        <charset val="128"/>
      </rPr>
      <t>Ａ×Ｂ</t>
    </r>
    <rPh sb="0" eb="2">
      <t>セキサン</t>
    </rPh>
    <rPh sb="2" eb="3">
      <t>チ</t>
    </rPh>
    <phoneticPr fontId="1"/>
  </si>
  <si>
    <t>［様式：支払額算出・活動確認調書］</t>
    <rPh sb="1" eb="3">
      <t>ヨウシキ</t>
    </rPh>
    <rPh sb="4" eb="6">
      <t>シハライ</t>
    </rPh>
    <rPh sb="6" eb="7">
      <t>ガク</t>
    </rPh>
    <rPh sb="7" eb="9">
      <t>サンシュツ</t>
    </rPh>
    <rPh sb="10" eb="12">
      <t>カツドウ</t>
    </rPh>
    <rPh sb="12" eb="14">
      <t>カクニン</t>
    </rPh>
    <rPh sb="14" eb="16">
      <t>チョウショ</t>
    </rPh>
    <phoneticPr fontId="1"/>
  </si>
  <si>
    <t>円/hr</t>
    <rPh sb="0" eb="1">
      <t>エン</t>
    </rPh>
    <phoneticPr fontId="1"/>
  </si>
  <si>
    <t>■機械区分：</t>
    <rPh sb="1" eb="3">
      <t>キカイ</t>
    </rPh>
    <rPh sb="3" eb="5">
      <t>クブン</t>
    </rPh>
    <phoneticPr fontId="1"/>
  </si>
  <si>
    <t>■単価：</t>
    <phoneticPr fontId="1"/>
  </si>
  <si>
    <t>日当等
支払額</t>
    <rPh sb="0" eb="2">
      <t>ニットウ</t>
    </rPh>
    <rPh sb="2" eb="3">
      <t>トウ</t>
    </rPh>
    <rPh sb="4" eb="6">
      <t>シハライ</t>
    </rPh>
    <rPh sb="6" eb="7">
      <t>ガク</t>
    </rPh>
    <phoneticPr fontId="1"/>
  </si>
  <si>
    <t>※6</t>
    <phoneticPr fontId="1"/>
  </si>
  <si>
    <t>延べ活動時間（hr）</t>
    <rPh sb="0" eb="1">
      <t>ノ</t>
    </rPh>
    <rPh sb="2" eb="4">
      <t>カツドウ</t>
    </rPh>
    <rPh sb="4" eb="6">
      <t>ジカン</t>
    </rPh>
    <phoneticPr fontId="1"/>
  </si>
  <si>
    <t>■単位活動時間：</t>
    <rPh sb="1" eb="3">
      <t>タンイ</t>
    </rPh>
    <rPh sb="3" eb="5">
      <t>カツドウ</t>
    </rPh>
    <rPh sb="5" eb="7">
      <t>ジカン</t>
    </rPh>
    <phoneticPr fontId="1"/>
  </si>
  <si>
    <t>（A）</t>
    <phoneticPr fontId="1"/>
  </si>
  <si>
    <t>・農地周りの草刈等の面的な活動は、活動対象農用地面積（ha）は少数第2位（a）まで記載。</t>
    <rPh sb="31" eb="33">
      <t>ショウスウ</t>
    </rPh>
    <rPh sb="33" eb="34">
      <t>ダイ</t>
    </rPh>
    <rPh sb="35" eb="36">
      <t>イ</t>
    </rPh>
    <phoneticPr fontId="1"/>
  </si>
  <si>
    <t>※行を追加するときは、最初と最後を除く行をコピーして「コピーしたセルを追加」により対応のこと。</t>
    <rPh sb="1" eb="2">
      <t>ギョウ</t>
    </rPh>
    <rPh sb="3" eb="5">
      <t>ツイカ</t>
    </rPh>
    <rPh sb="11" eb="13">
      <t>サイショ</t>
    </rPh>
    <rPh sb="14" eb="16">
      <t>サイゴ</t>
    </rPh>
    <rPh sb="17" eb="18">
      <t>ノゾ</t>
    </rPh>
    <rPh sb="19" eb="20">
      <t>ギョウ</t>
    </rPh>
    <rPh sb="35" eb="37">
      <t>ツイカ</t>
    </rPh>
    <rPh sb="41" eb="43">
      <t>タイオウ</t>
    </rPh>
    <phoneticPr fontId="1"/>
  </si>
  <si>
    <t>※　印刷時は、白黒印刷されます</t>
    <rPh sb="2" eb="4">
      <t>インサツ</t>
    </rPh>
    <rPh sb="4" eb="5">
      <t>ジ</t>
    </rPh>
    <rPh sb="7" eb="9">
      <t>シロクロ</t>
    </rPh>
    <rPh sb="9" eb="11">
      <t>インサツ</t>
    </rPh>
    <phoneticPr fontId="1"/>
  </si>
  <si>
    <t>※　行を追加するときは、最初と最後を除く行をコピーして「コピーしたセルを追加」により対応のこと。</t>
    <rPh sb="2" eb="3">
      <t>ギョウ</t>
    </rPh>
    <rPh sb="4" eb="6">
      <t>ツイカ</t>
    </rPh>
    <rPh sb="12" eb="14">
      <t>サイショ</t>
    </rPh>
    <rPh sb="15" eb="17">
      <t>サイゴ</t>
    </rPh>
    <rPh sb="18" eb="19">
      <t>ノゾ</t>
    </rPh>
    <rPh sb="20" eb="21">
      <t>ギョウ</t>
    </rPh>
    <rPh sb="36" eb="38">
      <t>ツイカ</t>
    </rPh>
    <rPh sb="42" eb="44">
      <t>タイオウ</t>
    </rPh>
    <phoneticPr fontId="1"/>
  </si>
  <si>
    <r>
      <t>※１：開始時間は、</t>
    </r>
    <r>
      <rPr>
        <b/>
        <u/>
        <sz val="10"/>
        <color theme="1"/>
        <rFont val="ＭＳ ゴシック"/>
        <family val="3"/>
        <charset val="128"/>
      </rPr>
      <t>期間内で一番早い活動の開始時間</t>
    </r>
    <r>
      <rPr>
        <sz val="10"/>
        <color theme="1"/>
        <rFont val="ＭＳ 明朝"/>
        <family val="1"/>
        <charset val="128"/>
      </rPr>
      <t>を「○：○○」と記載。</t>
    </r>
    <phoneticPr fontId="1"/>
  </si>
  <si>
    <r>
      <t>※４：積算値は、</t>
    </r>
    <r>
      <rPr>
        <b/>
        <u/>
        <sz val="10"/>
        <color theme="1"/>
        <rFont val="ＭＳ ゴシック"/>
        <family val="3"/>
        <charset val="128"/>
      </rPr>
      <t>単位活動時間(A)×活動量(B)で算出</t>
    </r>
    <r>
      <rPr>
        <sz val="10"/>
        <color theme="1"/>
        <rFont val="ＭＳ 明朝"/>
        <family val="1"/>
        <charset val="128"/>
      </rPr>
      <t>。</t>
    </r>
    <rPh sb="3" eb="5">
      <t>セキサン</t>
    </rPh>
    <rPh sb="5" eb="6">
      <t>チ</t>
    </rPh>
    <rPh sb="8" eb="10">
      <t>タンイ</t>
    </rPh>
    <rPh sb="10" eb="12">
      <t>カツドウ</t>
    </rPh>
    <rPh sb="12" eb="14">
      <t>ジカン</t>
    </rPh>
    <rPh sb="18" eb="20">
      <t>カツドウ</t>
    </rPh>
    <rPh sb="20" eb="21">
      <t>リョウ</t>
    </rPh>
    <rPh sb="25" eb="27">
      <t>サンシュツ</t>
    </rPh>
    <phoneticPr fontId="1"/>
  </si>
  <si>
    <r>
      <t>※５：実働値は、</t>
    </r>
    <r>
      <rPr>
        <b/>
        <u/>
        <sz val="10"/>
        <color theme="1"/>
        <rFont val="ＭＳ ゴシック"/>
        <family val="3"/>
        <charset val="128"/>
      </rPr>
      <t>把握している期間内の延べ活動時間の実働値（内訳は不要）</t>
    </r>
    <r>
      <rPr>
        <sz val="10"/>
        <color theme="1"/>
        <rFont val="ＭＳ 明朝"/>
        <family val="1"/>
        <charset val="128"/>
      </rPr>
      <t>を記載。</t>
    </r>
    <rPh sb="14" eb="17">
      <t>キカンナイ</t>
    </rPh>
    <phoneticPr fontId="1"/>
  </si>
  <si>
    <t>注）※1と※2において、年数回、同じ活動を行う場合（例：草刈等）は、活動時間と活動実施数量の
　　年間合計値を記載すること。</t>
    <rPh sb="0" eb="1">
      <t>チュウ</t>
    </rPh>
    <rPh sb="12" eb="13">
      <t>ネン</t>
    </rPh>
    <rPh sb="13" eb="15">
      <t>スウカイ</t>
    </rPh>
    <rPh sb="16" eb="17">
      <t>オナ</t>
    </rPh>
    <rPh sb="18" eb="20">
      <t>カツドウ</t>
    </rPh>
    <rPh sb="21" eb="22">
      <t>オコナ</t>
    </rPh>
    <rPh sb="23" eb="25">
      <t>バアイ</t>
    </rPh>
    <rPh sb="26" eb="27">
      <t>レイ</t>
    </rPh>
    <rPh sb="28" eb="30">
      <t>クサカリ</t>
    </rPh>
    <rPh sb="30" eb="31">
      <t>トウ</t>
    </rPh>
    <rPh sb="34" eb="36">
      <t>カツドウ</t>
    </rPh>
    <rPh sb="36" eb="38">
      <t>ジカン</t>
    </rPh>
    <rPh sb="39" eb="41">
      <t>カツドウ</t>
    </rPh>
    <rPh sb="41" eb="43">
      <t>ジッシ</t>
    </rPh>
    <rPh sb="43" eb="45">
      <t>スウリョウ</t>
    </rPh>
    <rPh sb="49" eb="51">
      <t>ネンカン</t>
    </rPh>
    <rPh sb="51" eb="54">
      <t>ゴウケイチ</t>
    </rPh>
    <rPh sb="55" eb="57">
      <t>キサイ</t>
    </rPh>
    <phoneticPr fontId="1"/>
  </si>
  <si>
    <r>
      <rPr>
        <sz val="10"/>
        <rFont val="ＭＳ 明朝"/>
        <family val="1"/>
        <charset val="128"/>
      </rPr>
      <t>年間</t>
    </r>
    <r>
      <rPr>
        <sz val="10"/>
        <color theme="1"/>
        <rFont val="ＭＳ 明朝"/>
        <family val="1"/>
        <charset val="128"/>
      </rPr>
      <t>延べ
活動時間</t>
    </r>
    <rPh sb="0" eb="2">
      <t>ネンカン</t>
    </rPh>
    <phoneticPr fontId="1"/>
  </si>
  <si>
    <t>※１：年間延べ活動時間は、算出年度における活動実時間（実働値）を「整数」で記載。</t>
    <rPh sb="3" eb="5">
      <t>ネンカン</t>
    </rPh>
    <rPh sb="33" eb="35">
      <t>セイスウ</t>
    </rPh>
    <rPh sb="37" eb="39">
      <t>キサイ</t>
    </rPh>
    <phoneticPr fontId="1"/>
  </si>
  <si>
    <t>※２：年間延べ活動実施数量は、次のとおり記載。</t>
    <rPh sb="3" eb="5">
      <t>ネンカン</t>
    </rPh>
    <phoneticPr fontId="1"/>
  </si>
  <si>
    <t>最長
日実働
時間</t>
    <rPh sb="0" eb="2">
      <t>サイチョウ</t>
    </rPh>
    <rPh sb="3" eb="4">
      <t>ニチ</t>
    </rPh>
    <rPh sb="4" eb="6">
      <t>ジツドウ</t>
    </rPh>
    <rPh sb="7" eb="9">
      <t>ジカン</t>
    </rPh>
    <phoneticPr fontId="1"/>
  </si>
  <si>
    <r>
      <t>※２：最長日実働時間は、</t>
    </r>
    <r>
      <rPr>
        <b/>
        <u/>
        <sz val="10"/>
        <rFont val="ＭＳ ゴシック"/>
        <family val="3"/>
        <charset val="128"/>
      </rPr>
      <t>期間内で一番長く活動に従事した日の活動時間</t>
    </r>
    <r>
      <rPr>
        <sz val="10"/>
        <rFont val="ＭＳ 明朝"/>
        <family val="1"/>
        <charset val="128"/>
      </rPr>
      <t>を「整数」で記載。</t>
    </r>
    <rPh sb="3" eb="5">
      <t>サイチョウ</t>
    </rPh>
    <rPh sb="5" eb="6">
      <t>ニチ</t>
    </rPh>
    <rPh sb="6" eb="8">
      <t>ジツドウ</t>
    </rPh>
    <rPh sb="35" eb="37">
      <t>セイスウ</t>
    </rPh>
    <phoneticPr fontId="1"/>
  </si>
  <si>
    <r>
      <t>※３：活動量は、</t>
    </r>
    <r>
      <rPr>
        <b/>
        <u/>
        <sz val="10"/>
        <rFont val="ＭＳ ゴシック"/>
        <family val="3"/>
        <charset val="128"/>
      </rPr>
      <t>期間内の活動量の合計値（面積or延長）</t>
    </r>
    <r>
      <rPr>
        <sz val="10"/>
        <rFont val="ＭＳ 明朝"/>
        <family val="1"/>
        <charset val="128"/>
      </rPr>
      <t>を「整数」で記載。（積算値は単位活動時間×活動量で算出）</t>
    </r>
    <rPh sb="3" eb="5">
      <t>カツドウ</t>
    </rPh>
    <rPh sb="5" eb="6">
      <t>リョウ</t>
    </rPh>
    <rPh sb="8" eb="11">
      <t>キカンナイ</t>
    </rPh>
    <rPh sb="12" eb="14">
      <t>カツドウ</t>
    </rPh>
    <rPh sb="14" eb="15">
      <t>リョウ</t>
    </rPh>
    <rPh sb="16" eb="19">
      <t>ゴウケイチ</t>
    </rPh>
    <rPh sb="20" eb="22">
      <t>メンセキ</t>
    </rPh>
    <rPh sb="24" eb="26">
      <t>エンチョウ</t>
    </rPh>
    <rPh sb="29" eb="31">
      <t>セイスウ</t>
    </rPh>
    <rPh sb="33" eb="35">
      <t>キサイ</t>
    </rPh>
    <rPh sb="37" eb="39">
      <t>セキサン</t>
    </rPh>
    <rPh sb="39" eb="40">
      <t>チ</t>
    </rPh>
    <rPh sb="41" eb="43">
      <t>タンイ</t>
    </rPh>
    <rPh sb="43" eb="45">
      <t>カツドウ</t>
    </rPh>
    <rPh sb="45" eb="47">
      <t>ジカン</t>
    </rPh>
    <rPh sb="48" eb="50">
      <t>カツドウ</t>
    </rPh>
    <rPh sb="50" eb="51">
      <t>リョウ</t>
    </rPh>
    <rPh sb="52" eb="54">
      <t>サンシュツ</t>
    </rPh>
    <phoneticPr fontId="1"/>
  </si>
  <si>
    <t>水路の草刈り</t>
    <phoneticPr fontId="1"/>
  </si>
  <si>
    <t>路肩・法面の草刈り</t>
    <phoneticPr fontId="1"/>
  </si>
  <si>
    <t>鳥獣害防護柵の適正管理</t>
    <rPh sb="0" eb="2">
      <t>チョウジュウ</t>
    </rPh>
    <rPh sb="2" eb="3">
      <t>ガイ</t>
    </rPh>
    <rPh sb="3" eb="6">
      <t>ボウゴサク</t>
    </rPh>
    <rPh sb="7" eb="9">
      <t>テキセイ</t>
    </rPh>
    <rPh sb="9" eb="11">
      <t>カンリ</t>
    </rPh>
    <phoneticPr fontId="1"/>
  </si>
  <si>
    <t>ポンプ場、調整施設等の草刈り</t>
    <rPh sb="3" eb="4">
      <t>ジョウ</t>
    </rPh>
    <rPh sb="5" eb="7">
      <t>チョウセイ</t>
    </rPh>
    <rPh sb="7" eb="9">
      <t>シセツ</t>
    </rPh>
    <rPh sb="9" eb="10">
      <t>トウ</t>
    </rPh>
    <rPh sb="11" eb="13">
      <t>クサカリ</t>
    </rPh>
    <phoneticPr fontId="1"/>
  </si>
  <si>
    <t>ため池の草刈り</t>
    <rPh sb="2" eb="3">
      <t>イケ</t>
    </rPh>
    <rPh sb="4" eb="6">
      <t>クサカリ</t>
    </rPh>
    <phoneticPr fontId="1"/>
  </si>
  <si>
    <t>畦畔の再構築</t>
    <rPh sb="0" eb="2">
      <t>ケイハン</t>
    </rPh>
    <rPh sb="3" eb="6">
      <t>サイコウチク</t>
    </rPh>
    <phoneticPr fontId="1"/>
  </si>
  <si>
    <t>融雪剤の散布</t>
    <rPh sb="0" eb="2">
      <t>ユウセツ</t>
    </rPh>
    <rPh sb="2" eb="3">
      <t>ザイ</t>
    </rPh>
    <rPh sb="4" eb="6">
      <t>サンプ</t>
    </rPh>
    <phoneticPr fontId="1"/>
  </si>
  <si>
    <t>畦畔・農用地法面等の草刈り（笹刈り含む）</t>
    <rPh sb="14" eb="15">
      <t>ササ</t>
    </rPh>
    <rPh sb="15" eb="16">
      <t>カ</t>
    </rPh>
    <rPh sb="17" eb="18">
      <t>フク</t>
    </rPh>
    <phoneticPr fontId="1"/>
  </si>
  <si>
    <t>融雪排水促進のための溝きり（心土破砕含む）</t>
    <rPh sb="0" eb="2">
      <t>ユウセツ</t>
    </rPh>
    <rPh sb="2" eb="4">
      <t>ハイスイ</t>
    </rPh>
    <rPh sb="4" eb="6">
      <t>ソクシン</t>
    </rPh>
    <rPh sb="10" eb="11">
      <t>ミゾ</t>
    </rPh>
    <rPh sb="14" eb="16">
      <t>シンド</t>
    </rPh>
    <rPh sb="16" eb="18">
      <t>ハサイ</t>
    </rPh>
    <rPh sb="18" eb="19">
      <t>フク</t>
    </rPh>
    <phoneticPr fontId="1"/>
  </si>
  <si>
    <t>積雪被害防止（融雪剤散布含む）</t>
    <rPh sb="0" eb="2">
      <t>セキセツ</t>
    </rPh>
    <rPh sb="2" eb="4">
      <t>ヒガイ</t>
    </rPh>
    <rPh sb="4" eb="6">
      <t>ボウシ</t>
    </rPh>
    <rPh sb="7" eb="9">
      <t>ユウセツ</t>
    </rPh>
    <rPh sb="9" eb="10">
      <t>ザイ</t>
    </rPh>
    <rPh sb="10" eb="12">
      <t>サンプ</t>
    </rPh>
    <rPh sb="12" eb="13">
      <t>フク</t>
    </rPh>
    <phoneticPr fontId="1"/>
  </si>
  <si>
    <t>農用地等を活用した景観形成活動</t>
    <rPh sb="3" eb="4">
      <t>トウ</t>
    </rPh>
    <rPh sb="5" eb="7">
      <t>カツヨウ</t>
    </rPh>
    <rPh sb="9" eb="11">
      <t>ケイカン</t>
    </rPh>
    <rPh sb="11" eb="13">
      <t>ケイセイ</t>
    </rPh>
    <rPh sb="13" eb="15">
      <t>カツドウ</t>
    </rPh>
    <phoneticPr fontId="1"/>
  </si>
  <si>
    <t>農用地からの風塵防止活動</t>
    <rPh sb="0" eb="3">
      <t>ノウヨウチ</t>
    </rPh>
    <rPh sb="6" eb="8">
      <t>フウジン</t>
    </rPh>
    <rPh sb="8" eb="10">
      <t>ボウシ</t>
    </rPh>
    <rPh sb="10" eb="12">
      <t>カツドウ</t>
    </rPh>
    <phoneticPr fontId="1"/>
  </si>
  <si>
    <t>施設等の定期的な巡回点検・清掃（集乳道の除雪含む）</t>
    <rPh sb="22" eb="23">
      <t>フク</t>
    </rPh>
    <phoneticPr fontId="1"/>
  </si>
  <si>
    <t>■農用地</t>
    <rPh sb="1" eb="4">
      <t>ノウヨウチ</t>
    </rPh>
    <phoneticPr fontId="1"/>
  </si>
  <si>
    <t>■水路</t>
    <rPh sb="1" eb="3">
      <t>スイロ</t>
    </rPh>
    <phoneticPr fontId="1"/>
  </si>
  <si>
    <t>■農道</t>
    <rPh sb="1" eb="3">
      <t>ノウドウ</t>
    </rPh>
    <phoneticPr fontId="1"/>
  </si>
  <si>
    <t>■ため池</t>
    <rPh sb="3" eb="4">
      <t>イケ</t>
    </rPh>
    <phoneticPr fontId="1"/>
  </si>
  <si>
    <t>■農村環境保全活動</t>
    <rPh sb="1" eb="3">
      <t>ノウソン</t>
    </rPh>
    <rPh sb="3" eb="5">
      <t>カンキョウ</t>
    </rPh>
    <rPh sb="5" eb="7">
      <t>ホゼン</t>
    </rPh>
    <rPh sb="7" eb="9">
      <t>カツドウ</t>
    </rPh>
    <phoneticPr fontId="1"/>
  </si>
  <si>
    <t>　</t>
    <phoneticPr fontId="1"/>
  </si>
  <si>
    <t>　</t>
    <phoneticPr fontId="1"/>
  </si>
  <si>
    <t>このシートの削除・変更はしないこと</t>
    <rPh sb="6" eb="8">
      <t>サクジョ</t>
    </rPh>
    <rPh sb="9" eb="11">
      <t>ヘンコウ</t>
    </rPh>
    <phoneticPr fontId="1"/>
  </si>
  <si>
    <t>農用地</t>
    <rPh sb="0" eb="3">
      <t>ノウヨウチ</t>
    </rPh>
    <phoneticPr fontId="1"/>
  </si>
  <si>
    <t>水路</t>
    <rPh sb="0" eb="2">
      <t>スイロ</t>
    </rPh>
    <phoneticPr fontId="1"/>
  </si>
  <si>
    <t>農道</t>
    <rPh sb="0" eb="2">
      <t>ノウドウ</t>
    </rPh>
    <phoneticPr fontId="1"/>
  </si>
  <si>
    <t>ため池</t>
    <rPh sb="2" eb="3">
      <t>イケ</t>
    </rPh>
    <phoneticPr fontId="1"/>
  </si>
  <si>
    <t>農村環境保全</t>
    <rPh sb="0" eb="2">
      <t>ノウソン</t>
    </rPh>
    <rPh sb="2" eb="4">
      <t>カンキョウ</t>
    </rPh>
    <rPh sb="4" eb="6">
      <t>ホゼン</t>
    </rPh>
    <phoneticPr fontId="1"/>
  </si>
  <si>
    <t>■活動年度　：</t>
    <rPh sb="1" eb="3">
      <t>カツドウ</t>
    </rPh>
    <rPh sb="3" eb="5">
      <t>ネンド</t>
    </rPh>
    <phoneticPr fontId="1"/>
  </si>
  <si>
    <t>■支払分類　：</t>
    <rPh sb="1" eb="3">
      <t>シハライ</t>
    </rPh>
    <rPh sb="3" eb="5">
      <t>ブンルイ</t>
    </rPh>
    <phoneticPr fontId="1"/>
  </si>
  <si>
    <t>年度</t>
    <rPh sb="0" eb="2">
      <t>ネンド</t>
    </rPh>
    <phoneticPr fontId="1"/>
  </si>
  <si>
    <t>　↑↑※支払分類で機械借上げ費を選択した場合は、機械区分を記載すること。</t>
    <rPh sb="4" eb="6">
      <t>シハライ</t>
    </rPh>
    <rPh sb="6" eb="8">
      <t>ブンルイ</t>
    </rPh>
    <rPh sb="9" eb="11">
      <t>キカイ</t>
    </rPh>
    <rPh sb="11" eb="13">
      <t>カリア</t>
    </rPh>
    <rPh sb="14" eb="15">
      <t>ヒ</t>
    </rPh>
    <rPh sb="16" eb="18">
      <t>センタク</t>
    </rPh>
    <rPh sb="20" eb="22">
      <t>バアイ</t>
    </rPh>
    <rPh sb="24" eb="26">
      <t>キカイ</t>
    </rPh>
    <rPh sb="26" eb="28">
      <t>クブン</t>
    </rPh>
    <rPh sb="29" eb="31">
      <t>キサイ</t>
    </rPh>
    <phoneticPr fontId="1"/>
  </si>
  <si>
    <t>［様式：交付金に頼らない活動確認調書］</t>
    <rPh sb="1" eb="3">
      <t>ヨウシキ</t>
    </rPh>
    <rPh sb="4" eb="7">
      <t>コウフキン</t>
    </rPh>
    <rPh sb="8" eb="9">
      <t>タヨ</t>
    </rPh>
    <rPh sb="12" eb="14">
      <t>カツドウ</t>
    </rPh>
    <rPh sb="14" eb="16">
      <t>カクニン</t>
    </rPh>
    <rPh sb="16" eb="18">
      <t>チョウショ</t>
    </rPh>
    <phoneticPr fontId="1"/>
  </si>
  <si>
    <t>■対象施設等：</t>
    <rPh sb="1" eb="3">
      <t>タイショウ</t>
    </rPh>
    <rPh sb="3" eb="5">
      <t>シセツ</t>
    </rPh>
    <rPh sb="5" eb="6">
      <t>トウ</t>
    </rPh>
    <phoneticPr fontId="1"/>
  </si>
  <si>
    <t>■活動期間：</t>
    <rPh sb="1" eb="3">
      <t>カツドウ</t>
    </rPh>
    <rPh sb="3" eb="5">
      <t>キカン</t>
    </rPh>
    <phoneticPr fontId="1"/>
  </si>
  <si>
    <t>　↑↑※活動期間内に同じ活動を行う場合は、期間を定めて記載してください。</t>
    <rPh sb="4" eb="6">
      <t>カツドウ</t>
    </rPh>
    <rPh sb="6" eb="9">
      <t>キカンナイ</t>
    </rPh>
    <rPh sb="10" eb="11">
      <t>オナ</t>
    </rPh>
    <rPh sb="12" eb="14">
      <t>カツドウ</t>
    </rPh>
    <rPh sb="15" eb="16">
      <t>オコナ</t>
    </rPh>
    <rPh sb="17" eb="19">
      <t>バアイ</t>
    </rPh>
    <rPh sb="21" eb="23">
      <t>キカン</t>
    </rPh>
    <rPh sb="24" eb="25">
      <t>サダ</t>
    </rPh>
    <rPh sb="27" eb="29">
      <t>キサイ</t>
    </rPh>
    <phoneticPr fontId="1"/>
  </si>
  <si>
    <t>備考</t>
    <rPh sb="0" eb="2">
      <t>ビコウ</t>
    </rPh>
    <phoneticPr fontId="1"/>
  </si>
  <si>
    <t>※着色セルに記入のこと</t>
    <rPh sb="1" eb="3">
      <t>チャクショク</t>
    </rPh>
    <rPh sb="6" eb="8">
      <t>キニュウ</t>
    </rPh>
    <phoneticPr fontId="1"/>
  </si>
  <si>
    <t xml:space="preserve">
実働
時間
（hr）</t>
    <rPh sb="1" eb="3">
      <t>ジツドウ</t>
    </rPh>
    <rPh sb="4" eb="6">
      <t>ジカン</t>
    </rPh>
    <phoneticPr fontId="1"/>
  </si>
  <si>
    <t>確認欄</t>
    <rPh sb="0" eb="2">
      <t>カクニン</t>
    </rPh>
    <rPh sb="2" eb="3">
      <t>ラン</t>
    </rPh>
    <phoneticPr fontId="1"/>
  </si>
  <si>
    <t>確認者
氏名</t>
    <rPh sb="0" eb="2">
      <t>カクニン</t>
    </rPh>
    <rPh sb="2" eb="3">
      <t>シャ</t>
    </rPh>
    <rPh sb="4" eb="6">
      <t>シメイ</t>
    </rPh>
    <phoneticPr fontId="1"/>
  </si>
  <si>
    <t>確認日</t>
    <rPh sb="0" eb="2">
      <t>カクニン</t>
    </rPh>
    <rPh sb="2" eb="3">
      <t>ビ</t>
    </rPh>
    <phoneticPr fontId="1"/>
  </si>
  <si>
    <t>■算出対象年度：</t>
    <rPh sb="1" eb="3">
      <t>サンシュツ</t>
    </rPh>
    <rPh sb="3" eb="5">
      <t>タイショウ</t>
    </rPh>
    <rPh sb="5" eb="7">
      <t>ネンド</t>
    </rPh>
    <phoneticPr fontId="1"/>
  </si>
  <si>
    <t>【単位活動時間算出対象年度の実働値】</t>
    <rPh sb="1" eb="3">
      <t>タンイ</t>
    </rPh>
    <rPh sb="3" eb="5">
      <t>カツドウ</t>
    </rPh>
    <rPh sb="5" eb="7">
      <t>ジカン</t>
    </rPh>
    <rPh sb="7" eb="9">
      <t>サンシュツ</t>
    </rPh>
    <rPh sb="9" eb="11">
      <t>タイショウ</t>
    </rPh>
    <rPh sb="11" eb="13">
      <t>ネンド</t>
    </rPh>
    <rPh sb="14" eb="16">
      <t>ジツドウ</t>
    </rPh>
    <rPh sb="16" eb="17">
      <t>アタイ</t>
    </rPh>
    <phoneticPr fontId="1"/>
  </si>
  <si>
    <t>・ため池、ポンプ場周辺等の草刈等の点的な活動は、活動対象面積（ｍ2）を記載。</t>
    <rPh sb="3" eb="4">
      <t>イケ</t>
    </rPh>
    <rPh sb="8" eb="9">
      <t>ジョウ</t>
    </rPh>
    <rPh sb="9" eb="11">
      <t>シュウヘン</t>
    </rPh>
    <rPh sb="11" eb="12">
      <t>トウ</t>
    </rPh>
    <rPh sb="13" eb="15">
      <t>クサカリ</t>
    </rPh>
    <rPh sb="15" eb="16">
      <t>トウ</t>
    </rPh>
    <rPh sb="17" eb="18">
      <t>テン</t>
    </rPh>
    <rPh sb="18" eb="19">
      <t>テキ</t>
    </rPh>
    <rPh sb="20" eb="22">
      <t>カツドウ</t>
    </rPh>
    <rPh sb="24" eb="26">
      <t>カツドウ</t>
    </rPh>
    <rPh sb="26" eb="28">
      <t>タイショウ</t>
    </rPh>
    <rPh sb="28" eb="30">
      <t>メンセキ</t>
    </rPh>
    <rPh sb="35" eb="37">
      <t>キサイ</t>
    </rPh>
    <phoneticPr fontId="1"/>
  </si>
  <si>
    <r>
      <t xml:space="preserve">活動日･期間
</t>
    </r>
    <r>
      <rPr>
        <sz val="8"/>
        <rFont val="ＭＳ Ｐゴシック"/>
        <family val="3"/>
        <charset val="128"/>
      </rPr>
      <t xml:space="preserve">
※計欄は組織が定めた期間を記載</t>
    </r>
    <rPh sb="0" eb="2">
      <t>カツドウ</t>
    </rPh>
    <rPh sb="2" eb="3">
      <t>ニチ</t>
    </rPh>
    <rPh sb="4" eb="6">
      <t>キカン</t>
    </rPh>
    <rPh sb="9" eb="10">
      <t>ケイ</t>
    </rPh>
    <rPh sb="10" eb="11">
      <t>ラン</t>
    </rPh>
    <rPh sb="12" eb="14">
      <t>ソシキ</t>
    </rPh>
    <rPh sb="15" eb="16">
      <t>サダ</t>
    </rPh>
    <rPh sb="18" eb="20">
      <t>キカン</t>
    </rPh>
    <rPh sb="21" eb="23">
      <t>キサイ</t>
    </rPh>
    <phoneticPr fontId="1"/>
  </si>
  <si>
    <t>ｍ</t>
    <phoneticPr fontId="1"/>
  </si>
  <si>
    <t>ha</t>
    <phoneticPr fontId="1"/>
  </si>
  <si>
    <t>ｍ2</t>
    <phoneticPr fontId="1"/>
  </si>
  <si>
    <t>単
位</t>
    <rPh sb="0" eb="1">
      <t>タン</t>
    </rPh>
    <rPh sb="2" eb="3">
      <t>イ</t>
    </rPh>
    <phoneticPr fontId="1"/>
  </si>
  <si>
    <t>※2</t>
    <phoneticPr fontId="1"/>
  </si>
  <si>
    <r>
      <rPr>
        <sz val="9"/>
        <rFont val="ＭＳ 明朝"/>
        <family val="1"/>
        <charset val="128"/>
      </rPr>
      <t>年間</t>
    </r>
    <r>
      <rPr>
        <sz val="9"/>
        <color theme="1"/>
        <rFont val="ＭＳ 明朝"/>
        <family val="1"/>
        <charset val="128"/>
      </rPr>
      <t>延べ活
動実施数量</t>
    </r>
    <rPh sb="0" eb="2">
      <t>ネンカン</t>
    </rPh>
    <rPh sb="2" eb="3">
      <t>ノ</t>
    </rPh>
    <rPh sb="4" eb="5">
      <t>カツ</t>
    </rPh>
    <rPh sb="6" eb="7">
      <t>ドウ</t>
    </rPh>
    <rPh sb="7" eb="9">
      <t>ジッシ</t>
    </rPh>
    <rPh sb="9" eb="11">
      <t>スウリョウ</t>
    </rPh>
    <phoneticPr fontId="1"/>
  </si>
  <si>
    <t>農用地</t>
    <rPh sb="0" eb="3">
      <t>ノウヨウチ</t>
    </rPh>
    <phoneticPr fontId="29"/>
  </si>
  <si>
    <t>農用地の点検・遊休農地等の発生状況の把握</t>
  </si>
  <si>
    <t>水路</t>
    <rPh sb="0" eb="2">
      <t>スイロ</t>
    </rPh>
    <phoneticPr fontId="29"/>
  </si>
  <si>
    <t>水路の点検</t>
  </si>
  <si>
    <t>農道</t>
    <rPh sb="0" eb="2">
      <t>ノウドウ</t>
    </rPh>
    <phoneticPr fontId="29"/>
  </si>
  <si>
    <t>農道の点検</t>
  </si>
  <si>
    <t>ため池</t>
    <rPh sb="2" eb="3">
      <t>イケ</t>
    </rPh>
    <phoneticPr fontId="29"/>
  </si>
  <si>
    <t>ため池点検</t>
  </si>
  <si>
    <t>年度活動計画の策定</t>
  </si>
  <si>
    <t>遊休農地発生防止のための保全管理</t>
  </si>
  <si>
    <t>畦畔・農用地法面等の草刈り</t>
  </si>
  <si>
    <t>防風林の枝払い・下草の草刈り</t>
  </si>
  <si>
    <t>鳥獣害防護柵の適正管理</t>
  </si>
  <si>
    <t>防風ネットの適正管理</t>
  </si>
  <si>
    <t>異常気象後の見回り</t>
  </si>
  <si>
    <t>異常気象後の応急措置</t>
  </si>
  <si>
    <t>水路の草刈り</t>
  </si>
  <si>
    <t>ポンプ場、調整施設等の草刈り</t>
  </si>
  <si>
    <t>水路の泥上げ</t>
  </si>
  <si>
    <t>ポンプ吸水槽等の泥上げ</t>
  </si>
  <si>
    <t>かんがい期前の注油</t>
  </si>
  <si>
    <t>ゲート類等の保守管理</t>
  </si>
  <si>
    <t>遮光施設の適正管理</t>
  </si>
  <si>
    <t>計画に基づいた配水操作</t>
  </si>
  <si>
    <t>路肩・法面の草刈り</t>
  </si>
  <si>
    <t>側溝の泥上げ</t>
  </si>
  <si>
    <t>路面の維持</t>
  </si>
  <si>
    <t>ため池の草刈り</t>
  </si>
  <si>
    <t>ため池の泥上げ</t>
  </si>
  <si>
    <t>かんがい期前の施設の清掃・除塵</t>
  </si>
  <si>
    <t>管理道路の管理</t>
  </si>
  <si>
    <t>ゲート類の保守管理</t>
  </si>
  <si>
    <t>活動に関する事務（書類作成、申請手続き等）や組織の運営に関する研修</t>
  </si>
  <si>
    <t>農業者（入り作農家、土地持ち非農家を含む）による検討会の開催</t>
  </si>
  <si>
    <t>農業者に対する意向調査、農業者による現地調査</t>
  </si>
  <si>
    <t>不在村地主との連絡体制の整備、調整、それに必要な調査</t>
  </si>
  <si>
    <t>地域住民等（集落外の住民・組織等も含む）との意見交換・ワークショップ・交流会の開催</t>
  </si>
  <si>
    <t>地域住民等に対する意向調査、地域住民等との集落内調査</t>
  </si>
  <si>
    <t>有識者等による研修会、有識者を交えた検討会の開催</t>
  </si>
  <si>
    <t>施設の機能診断</t>
  </si>
  <si>
    <t>診断結果の記録管理</t>
  </si>
  <si>
    <t>畦畔の再構築</t>
  </si>
  <si>
    <t>農用地法面の初期補修</t>
  </si>
  <si>
    <t>融雪剤の散布</t>
  </si>
  <si>
    <t>融雪排水促進のための溝きり</t>
  </si>
  <si>
    <t>暗渠排水の清掃</t>
  </si>
  <si>
    <t>農用地の除れき</t>
  </si>
  <si>
    <t>鳥獣害防護柵の補修・設置</t>
  </si>
  <si>
    <t>防風ネットの補修・設置</t>
  </si>
  <si>
    <t>きめ細やかな雑草対策</t>
  </si>
  <si>
    <t>有機質処理施設の適正管理</t>
  </si>
  <si>
    <t>水路側壁のはらみ修正</t>
  </si>
  <si>
    <t>目地詰め</t>
  </si>
  <si>
    <t>表面劣化に対するコーティング等</t>
  </si>
  <si>
    <t>不同沈下に対する早期対応</t>
  </si>
  <si>
    <t>側壁の裏込材の充填、水路耕畔の 補修</t>
  </si>
  <si>
    <t>水路に付着した藻等の除去</t>
  </si>
  <si>
    <t>水路法面の初期補修</t>
  </si>
  <si>
    <t>破損施設の補修</t>
  </si>
  <si>
    <t>パイプラインの破損施設の補修</t>
  </si>
  <si>
    <t>パイプ内の清掃</t>
  </si>
  <si>
    <t>積雪被害防止</t>
  </si>
  <si>
    <t>給水栓ボックス基礎部の補強</t>
  </si>
  <si>
    <t>給水栓に対する凍結防止対策</t>
  </si>
  <si>
    <t>空気弁等への腐食防止剤の塗布等</t>
  </si>
  <si>
    <t>遮光施設の補修等</t>
  </si>
  <si>
    <t>路肩・法面の初期補修</t>
  </si>
  <si>
    <t>軌道等の運搬施設の維持補修</t>
  </si>
  <si>
    <t>除排雪</t>
  </si>
  <si>
    <t>側溝の目地詰め</t>
  </si>
  <si>
    <t>側溝の不同沈下への早期対応</t>
  </si>
  <si>
    <t>側溝の裏込材の充填</t>
  </si>
  <si>
    <t>遮水シートの補修</t>
  </si>
  <si>
    <t>コンクリート構造物の目地詰め</t>
  </si>
  <si>
    <t>コンクリート構造物の表面劣化への対応</t>
  </si>
  <si>
    <t>堤体侵食の早期補修</t>
  </si>
  <si>
    <t>対象組織による自主的な機能診断及び簡易な補修に関する研修</t>
  </si>
  <si>
    <t>老朽化が進む施設の長寿命化のための補修、更新等に関する研修</t>
  </si>
  <si>
    <t>農業用水の保全、農地の保全や地域環境の保全に資する新たな施設の設置等に関する研修</t>
  </si>
  <si>
    <t>生物多様性保全計画の策定</t>
  </si>
  <si>
    <t>水質保全計画の策定</t>
  </si>
  <si>
    <t>農地の保全に係る計画の策定</t>
  </si>
  <si>
    <t>景観形成・生活環境保全計画の策定</t>
  </si>
  <si>
    <t>水田貯留機能増進に係る地域計画の策定</t>
  </si>
  <si>
    <t>地下水かん養に係る地域計画の策定</t>
  </si>
  <si>
    <t>資源循環に係る地域計画の策定</t>
  </si>
  <si>
    <t>広報活動</t>
  </si>
  <si>
    <t>啓発活動</t>
  </si>
  <si>
    <t>地域住民等との交流活動</t>
  </si>
  <si>
    <t>学校教育等との連携</t>
  </si>
  <si>
    <t>行政機関等との連携</t>
  </si>
  <si>
    <t>地域内の規制等の取り決め</t>
  </si>
  <si>
    <t>生物の生息状況の把握</t>
  </si>
  <si>
    <t>生物多様性保全に配慮した施設の適正管理</t>
  </si>
  <si>
    <t>水田を活用した生息環境の提供</t>
  </si>
  <si>
    <t>生物の生活史を考慮した適正管理</t>
  </si>
  <si>
    <t>放流・植栽を通じた在来生物の育成</t>
  </si>
  <si>
    <t>外来種の駆除</t>
  </si>
  <si>
    <t>希少種の監視</t>
  </si>
  <si>
    <t>水質保全を考慮した施設の適正管理</t>
  </si>
  <si>
    <t>水田からの排水（濁水）管理</t>
  </si>
  <si>
    <t>循環かんがいの実施</t>
  </si>
  <si>
    <t>非かんがい期における通水</t>
  </si>
  <si>
    <t>水質モニタリングの実施・記録管理</t>
  </si>
  <si>
    <t>排水路沿いの林地帯等の適正管理</t>
  </si>
  <si>
    <t>沈砂池の適正管理</t>
  </si>
  <si>
    <t>土壌流出防止のためのグリーンベルト等の適正管理</t>
  </si>
  <si>
    <t>管理作業の省力化による水資源の保全</t>
  </si>
  <si>
    <t>農業用水の地域用水としての利用・管理</t>
  </si>
  <si>
    <t>景観形成のための施設への植栽等</t>
  </si>
  <si>
    <t>農用地等を活用した景観形成活動</t>
  </si>
  <si>
    <t>伝統的施設や農法の保全・実施</t>
  </si>
  <si>
    <t>農用地からの風塵の防止活動</t>
  </si>
  <si>
    <t>施設等の定期的な巡回点検・清掃</t>
  </si>
  <si>
    <t>水田の貯留機能向上活動</t>
  </si>
  <si>
    <t>水田の地下水かん養機能向上活動</t>
  </si>
  <si>
    <t>水源かん養林の保全</t>
  </si>
  <si>
    <t>地域資源の活用・資源循環のための活動</t>
  </si>
  <si>
    <t>遊休農地の有効活用</t>
  </si>
  <si>
    <t>農地周りの共同活動の強化</t>
  </si>
  <si>
    <t>地域住民による直営施工</t>
  </si>
  <si>
    <t>防災・減災力の強化</t>
  </si>
  <si>
    <t>農村環境保全活動の幅広い展開</t>
  </si>
  <si>
    <t>医療・福祉との連携</t>
  </si>
  <si>
    <t>農村文化の伝承を通じた農村コミュニティの強化</t>
  </si>
  <si>
    <t>地域の特性や課題に応じて特に促進が必要と認められる活動</t>
  </si>
  <si>
    <t>(水路の破損部分の補修)</t>
  </si>
  <si>
    <t>(水路の老朽化部分の補修)</t>
  </si>
  <si>
    <t>(水路側壁の嵩上げ)</t>
  </si>
  <si>
    <t>(Ｕ字フリューム等既設水路の再布設)</t>
  </si>
  <si>
    <t>(集水枡、分水枡の補修)</t>
  </si>
  <si>
    <t>(ゲート、ポンプの補修)</t>
  </si>
  <si>
    <t>(安全施設の補修)</t>
  </si>
  <si>
    <t>(素掘り水路からコンクリート水路への更新)</t>
  </si>
  <si>
    <t>(水路の更新（一路線全体）)</t>
  </si>
  <si>
    <t>(ゲート、ポンプの更新)</t>
  </si>
  <si>
    <t>(安全施設の設置)</t>
  </si>
  <si>
    <t>(農道路肩、農道法面の補修)</t>
  </si>
  <si>
    <t>(舗装の打換え（一部）)</t>
  </si>
  <si>
    <t>(農道側溝の補修)</t>
  </si>
  <si>
    <t>(未舗装農道を舗装（砂利、コンクリート、アスファルト）)</t>
  </si>
  <si>
    <t>(側溝蓋の設置)</t>
  </si>
  <si>
    <t>(土側溝をコンクリート側溝に更新)</t>
  </si>
  <si>
    <t>(洗掘箇所の補修)</t>
  </si>
  <si>
    <t>(漏水個所の補修)</t>
  </si>
  <si>
    <t>(取水施設の補修)</t>
  </si>
  <si>
    <t>(洪水吐の補修)</t>
  </si>
  <si>
    <t>(ゲート、バルブの更新)</t>
  </si>
  <si>
    <t>(給水栓の補修)</t>
  </si>
  <si>
    <t>(給水栓の更新)</t>
  </si>
  <si>
    <t>農村環境保全</t>
    <rPh sb="0" eb="2">
      <t>ノウソン</t>
    </rPh>
    <rPh sb="2" eb="4">
      <t>カンキョウ</t>
    </rPh>
    <rPh sb="4" eb="6">
      <t>ホゼン</t>
    </rPh>
    <phoneticPr fontId="29"/>
  </si>
  <si>
    <t>長寿命化：水路</t>
    <rPh sb="0" eb="4">
      <t>チョウジュミョウカ</t>
    </rPh>
    <rPh sb="5" eb="7">
      <t>スイロ</t>
    </rPh>
    <phoneticPr fontId="29"/>
  </si>
  <si>
    <t>長寿命化：農道</t>
    <rPh sb="0" eb="4">
      <t>チョウジュミョウカ</t>
    </rPh>
    <rPh sb="5" eb="7">
      <t>ノウドウ</t>
    </rPh>
    <phoneticPr fontId="29"/>
  </si>
  <si>
    <t>長寿命化：ため池</t>
    <rPh sb="0" eb="4">
      <t>チョウジュミョウカ</t>
    </rPh>
    <rPh sb="7" eb="8">
      <t>イケ</t>
    </rPh>
    <phoneticPr fontId="29"/>
  </si>
  <si>
    <t>長寿命化：農用地</t>
    <rPh sb="0" eb="4">
      <t>チョウジュミョウカ</t>
    </rPh>
    <rPh sb="5" eb="8">
      <t>ノウヨウチ</t>
    </rPh>
    <phoneticPr fontId="29"/>
  </si>
  <si>
    <t>年度活動計画の策定</t>
    <phoneticPr fontId="29"/>
  </si>
  <si>
    <t>事務・組織運営等の研修</t>
    <phoneticPr fontId="29"/>
  </si>
  <si>
    <t>地域資源の適切な保全管理のための推進活動</t>
    <phoneticPr fontId="29"/>
  </si>
  <si>
    <t>機能診断・補修技術等の研修</t>
    <phoneticPr fontId="29"/>
  </si>
  <si>
    <t>生態系保全</t>
    <phoneticPr fontId="29"/>
  </si>
  <si>
    <t>水質保全</t>
    <phoneticPr fontId="29"/>
  </si>
  <si>
    <t>景観形成・生活環境保全</t>
    <phoneticPr fontId="29"/>
  </si>
  <si>
    <t>水田貯留機能増進・地下水かん養</t>
    <phoneticPr fontId="29"/>
  </si>
  <si>
    <t>資源循環</t>
    <phoneticPr fontId="29"/>
  </si>
  <si>
    <t>多面的機能の増進を図る活動</t>
    <phoneticPr fontId="29"/>
  </si>
  <si>
    <t>景観形成・生活環境保全</t>
    <phoneticPr fontId="29"/>
  </si>
  <si>
    <t>資源循環</t>
    <phoneticPr fontId="29"/>
  </si>
  <si>
    <t>事務・組織運営等の研修</t>
    <phoneticPr fontId="29"/>
  </si>
  <si>
    <t>水質保全</t>
    <phoneticPr fontId="29"/>
  </si>
  <si>
    <t>水田貯留機能増進・地下水かん養</t>
    <phoneticPr fontId="29"/>
  </si>
  <si>
    <t>生態系保全</t>
    <phoneticPr fontId="29"/>
  </si>
  <si>
    <t>多面的機能の増進を図る活動</t>
    <phoneticPr fontId="29"/>
  </si>
  <si>
    <t>地域資源の適切な保全管理のための推進活動</t>
    <phoneticPr fontId="29"/>
  </si>
  <si>
    <t>年度活動計画の策定</t>
    <phoneticPr fontId="29"/>
  </si>
  <si>
    <t>長寿命化_水路</t>
    <rPh sb="0" eb="4">
      <t>チョウジュミョウカ</t>
    </rPh>
    <rPh sb="5" eb="7">
      <t>スイロ</t>
    </rPh>
    <phoneticPr fontId="29"/>
  </si>
  <si>
    <t>長寿命化_農道</t>
    <rPh sb="0" eb="4">
      <t>チョウジュミョウカ</t>
    </rPh>
    <rPh sb="5" eb="7">
      <t>ノウドウ</t>
    </rPh>
    <phoneticPr fontId="29"/>
  </si>
  <si>
    <t>長寿命化_ため池</t>
    <rPh sb="0" eb="4">
      <t>チョウジュミョウカ</t>
    </rPh>
    <rPh sb="7" eb="8">
      <t>イケ</t>
    </rPh>
    <phoneticPr fontId="29"/>
  </si>
  <si>
    <t>長寿命化_農用地</t>
    <rPh sb="0" eb="4">
      <t>チョウジュミョウカ</t>
    </rPh>
    <rPh sb="5" eb="8">
      <t>ノウヨウチ</t>
    </rPh>
    <phoneticPr fontId="29"/>
  </si>
  <si>
    <t>←「対象施設等」を選択して「取組項目」を選択してください。</t>
    <rPh sb="2" eb="4">
      <t>タイショウ</t>
    </rPh>
    <rPh sb="4" eb="6">
      <t>シセツ</t>
    </rPh>
    <rPh sb="6" eb="7">
      <t>トウ</t>
    </rPh>
    <rPh sb="9" eb="11">
      <t>センタク</t>
    </rPh>
    <rPh sb="14" eb="16">
      <t>トリクミ</t>
    </rPh>
    <rPh sb="16" eb="18">
      <t>コウモク</t>
    </rPh>
    <rPh sb="20" eb="22">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</si>
</sst>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 #,##0_ ;_ * \-#,##0_ ;_ * &quot;-&quot;_ ;_ @_ "/>
    <numFmt numFmtId="176" formatCode="_ * #,##0.0_ ;_ * \-#,##0.0_ ;_ * &quot;-&quot;_ ;_ @_ "/>
    <numFmt numFmtId="177" formatCode="_ * #,##0.00_ ;_ * \-#,##0.00_ ;_ * &quot;-&quot;_ ;_ @_ "/>
    <numFmt numFmtId="178" formatCode="General\ &quot;名&quot;"/>
    <numFmt numFmtId="179" formatCode="h:mm;@"/>
  </numFmts>
  <fonts count="32">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rgb="FFFF0000"/>
      <name val="HGSｺﾞｼｯｸE"/>
      <family val="3"/>
      <charset val="128"/>
    </font>
    <font>
      <sz val="10"/>
      <color theme="1"/>
      <name val="ＭＳ 明朝"/>
      <family val="1"/>
      <charset val="128"/>
    </font>
    <font>
      <sz val="11"/>
      <color theme="1"/>
      <name val="ＭＳ ゴシック"/>
      <family val="3"/>
      <charset val="128"/>
    </font>
    <font>
      <sz val="10"/>
      <color theme="1"/>
      <name val="ＭＳ ゴシック"/>
      <family val="3"/>
      <charset val="128"/>
    </font>
    <font>
      <sz val="9"/>
      <color theme="1"/>
      <name val="ＭＳ 明朝"/>
      <family val="1"/>
      <charset val="128"/>
    </font>
    <font>
      <sz val="10"/>
      <color theme="1"/>
      <name val="ＭＳ Ｐゴシック"/>
      <family val="2"/>
      <charset val="128"/>
      <scheme val="minor"/>
    </font>
    <font>
      <sz val="10"/>
      <color theme="1"/>
      <name val="HGSｺﾞｼｯｸE"/>
      <family val="3"/>
      <charset val="128"/>
    </font>
    <font>
      <b/>
      <sz val="10"/>
      <color theme="1"/>
      <name val="ＭＳ ゴシック"/>
      <family val="3"/>
      <charset val="128"/>
    </font>
    <font>
      <sz val="10"/>
      <color rgb="FFFF0000"/>
      <name val="ＭＳ ゴシック"/>
      <family val="3"/>
      <charset val="128"/>
    </font>
    <font>
      <sz val="11"/>
      <color rgb="FFFF0000"/>
      <name val="ＭＳ ゴシック"/>
      <family val="3"/>
      <charset val="128"/>
    </font>
    <font>
      <b/>
      <sz val="11"/>
      <color theme="1"/>
      <name val="ＭＳ ゴシック"/>
      <family val="3"/>
      <charset val="128"/>
    </font>
    <font>
      <b/>
      <sz val="10"/>
      <color theme="1"/>
      <name val="ＭＳ Ｐゴシック"/>
      <family val="3"/>
      <charset val="128"/>
    </font>
    <font>
      <sz val="10"/>
      <color rgb="FF0000FF"/>
      <name val="ＭＳ 明朝"/>
      <family val="1"/>
      <charset val="128"/>
    </font>
    <font>
      <b/>
      <u/>
      <sz val="10"/>
      <color theme="1"/>
      <name val="ＭＳ ゴシック"/>
      <family val="3"/>
      <charset val="128"/>
    </font>
    <font>
      <sz val="10"/>
      <name val="ＭＳ 明朝"/>
      <family val="1"/>
      <charset val="128"/>
    </font>
    <font>
      <b/>
      <u/>
      <sz val="10"/>
      <name val="ＭＳ ゴシック"/>
      <family val="3"/>
      <charset val="128"/>
    </font>
    <font>
      <sz val="10"/>
      <color rgb="FFFF0000"/>
      <name val="ＭＳ 明朝"/>
      <family val="1"/>
      <charset val="128"/>
    </font>
    <font>
      <sz val="10"/>
      <name val="ＭＳ ゴシック"/>
      <family val="3"/>
      <charset val="128"/>
    </font>
    <font>
      <sz val="10"/>
      <color rgb="FFFFFF00"/>
      <name val="HGSｺﾞｼｯｸE"/>
      <family val="3"/>
      <charset val="128"/>
    </font>
    <font>
      <sz val="11"/>
      <color rgb="FFFFFF00"/>
      <name val="ＭＳ Ｐゴシック"/>
      <family val="2"/>
      <charset val="128"/>
      <scheme val="minor"/>
    </font>
    <font>
      <sz val="10"/>
      <color rgb="FFFFFF00"/>
      <name val="ＭＳ Ｐゴシック"/>
      <family val="2"/>
      <charset val="128"/>
      <scheme val="minor"/>
    </font>
    <font>
      <sz val="8"/>
      <color theme="1"/>
      <name val="ＭＳ Ｐゴシック"/>
      <family val="3"/>
      <charset val="128"/>
    </font>
    <font>
      <sz val="8"/>
      <name val="ＭＳ Ｐゴシック"/>
      <family val="3"/>
      <charset val="128"/>
    </font>
    <font>
      <sz val="11"/>
      <color theme="1"/>
      <name val="ＭＳ Ｐゴシック"/>
      <family val="2"/>
      <charset val="128"/>
      <scheme val="minor"/>
    </font>
    <font>
      <sz val="9"/>
      <name val="ＭＳ 明朝"/>
      <family val="1"/>
      <charset val="128"/>
    </font>
    <font>
      <sz val="10"/>
      <color theme="1"/>
      <name val="ＭＳ Ｐゴシック"/>
      <family val="3"/>
      <charset val="128"/>
    </font>
    <font>
      <sz val="6"/>
      <name val="ＭＳ Ｐゴシック"/>
      <family val="3"/>
      <charset val="128"/>
      <scheme val="minor"/>
    </font>
    <font>
      <sz val="14"/>
      <color rgb="FFFF0000"/>
      <name val="ＤＦ特太ゴシック体"/>
      <family val="3"/>
      <charset val="128"/>
    </font>
    <font>
      <sz val="10"/>
      <color rgb="FFFF0000"/>
      <name val="HGSｺﾞｼｯｸE"/>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2" tint="-0.249977111117893"/>
        <bgColor indexed="64"/>
      </patternFill>
    </fill>
  </fills>
  <borders count="6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hair">
        <color auto="1"/>
      </diagonal>
    </border>
    <border diagonalUp="1">
      <left style="thin">
        <color indexed="64"/>
      </left>
      <right style="thin">
        <color indexed="64"/>
      </right>
      <top style="thin">
        <color indexed="64"/>
      </top>
      <bottom style="thin">
        <color indexed="64"/>
      </bottom>
      <diagonal style="thin">
        <color auto="1"/>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diagonalUp="1">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top style="thin">
        <color indexed="64"/>
      </top>
      <bottom style="hair">
        <color indexed="64"/>
      </bottom>
      <diagonal/>
    </border>
    <border>
      <left style="hair">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medium">
        <color indexed="64"/>
      </bottom>
      <diagonal/>
    </border>
    <border diagonalUp="1">
      <left/>
      <right/>
      <top style="medium">
        <color indexed="64"/>
      </top>
      <bottom style="medium">
        <color indexed="64"/>
      </bottom>
      <diagonal style="thin">
        <color indexed="64"/>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bottom/>
      <diagonal/>
    </border>
    <border>
      <left/>
      <right style="hair">
        <color indexed="64"/>
      </right>
      <top style="medium">
        <color indexed="64"/>
      </top>
      <bottom style="medium">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hair">
        <color auto="1"/>
      </diagonal>
    </border>
    <border diagonalUp="1">
      <left style="thin">
        <color indexed="64"/>
      </left>
      <right style="thin">
        <color indexed="64"/>
      </right>
      <top style="medium">
        <color indexed="64"/>
      </top>
      <bottom style="thin">
        <color indexed="64"/>
      </bottom>
      <diagonal style="thin">
        <color auto="1"/>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diagonal/>
    </border>
  </borders>
  <cellStyleXfs count="2">
    <xf numFmtId="0" fontId="0" fillId="0" borderId="0">
      <alignment vertical="center"/>
    </xf>
    <xf numFmtId="38" fontId="26" fillId="0" borderId="0" applyFont="0" applyFill="0" applyBorder="0" applyAlignment="0" applyProtection="0">
      <alignment vertical="center"/>
    </xf>
  </cellStyleXfs>
  <cellXfs count="294">
    <xf numFmtId="0" fontId="0" fillId="0" borderId="0" xfId="0">
      <alignment vertical="center"/>
    </xf>
    <xf numFmtId="0" fontId="2" fillId="3" borderId="0" xfId="0" applyFont="1" applyFill="1" applyAlignment="1">
      <alignment horizontal="center" vertical="center"/>
    </xf>
    <xf numFmtId="0" fontId="2" fillId="3" borderId="0" xfId="0" applyFont="1" applyFill="1">
      <alignment vertical="center"/>
    </xf>
    <xf numFmtId="0" fontId="2" fillId="3" borderId="0" xfId="0" applyFont="1" applyFill="1" applyAlignment="1">
      <alignment horizontal="left" vertical="center"/>
    </xf>
    <xf numFmtId="0" fontId="0" fillId="3" borderId="0" xfId="0" applyFill="1">
      <alignment vertical="center"/>
    </xf>
    <xf numFmtId="178" fontId="2" fillId="3" borderId="0" xfId="0" applyNumberFormat="1" applyFont="1" applyFill="1" applyAlignment="1">
      <alignment horizontal="center" vertical="center"/>
    </xf>
    <xf numFmtId="176" fontId="5" fillId="3" borderId="0" xfId="0" applyNumberFormat="1" applyFont="1" applyFill="1" applyAlignment="1">
      <alignment horizontal="left" vertical="center"/>
    </xf>
    <xf numFmtId="177" fontId="2" fillId="3" borderId="0" xfId="0" applyNumberFormat="1" applyFont="1" applyFill="1" applyAlignment="1">
      <alignment horizontal="left" vertical="center"/>
    </xf>
    <xf numFmtId="176" fontId="2" fillId="3" borderId="0" xfId="0" applyNumberFormat="1" applyFont="1" applyFill="1" applyAlignment="1">
      <alignment horizontal="left" vertical="center"/>
    </xf>
    <xf numFmtId="0" fontId="4" fillId="3" borderId="5"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0" xfId="0" applyFont="1" applyFill="1" applyBorder="1" applyAlignment="1">
      <alignment horizontal="center" vertical="center"/>
    </xf>
    <xf numFmtId="0" fontId="4" fillId="3" borderId="0" xfId="0" applyFont="1" applyFill="1">
      <alignment vertical="center"/>
    </xf>
    <xf numFmtId="0" fontId="4" fillId="3" borderId="0" xfId="0" applyFont="1" applyFill="1" applyAlignment="1">
      <alignment horizontal="left" vertical="center"/>
    </xf>
    <xf numFmtId="177" fontId="6" fillId="3" borderId="0" xfId="0" applyNumberFormat="1" applyFont="1" applyFill="1" applyAlignment="1">
      <alignment horizontal="right" vertical="center"/>
    </xf>
    <xf numFmtId="177" fontId="6" fillId="3" borderId="0" xfId="0" applyNumberFormat="1" applyFont="1" applyFill="1" applyAlignment="1">
      <alignment horizontal="center" vertical="center"/>
    </xf>
    <xf numFmtId="0" fontId="7" fillId="3" borderId="0" xfId="0" applyFont="1" applyFill="1" applyAlignment="1">
      <alignment horizontal="center" vertical="center"/>
    </xf>
    <xf numFmtId="0" fontId="7" fillId="3" borderId="0" xfId="0" applyFont="1" applyFill="1">
      <alignment vertical="center"/>
    </xf>
    <xf numFmtId="0" fontId="8" fillId="3" borderId="0" xfId="0" applyFont="1" applyFill="1">
      <alignment vertical="center"/>
    </xf>
    <xf numFmtId="0" fontId="4" fillId="3" borderId="0" xfId="0" applyFont="1" applyFill="1" applyAlignment="1">
      <alignment horizontal="left" vertical="top"/>
    </xf>
    <xf numFmtId="176" fontId="4" fillId="3" borderId="0" xfId="0" applyNumberFormat="1" applyFont="1" applyFill="1" applyAlignment="1">
      <alignment horizontal="left" vertical="top"/>
    </xf>
    <xf numFmtId="177" fontId="4" fillId="3" borderId="0" xfId="0" applyNumberFormat="1" applyFont="1" applyFill="1" applyAlignment="1">
      <alignment horizontal="left" vertical="top"/>
    </xf>
    <xf numFmtId="0" fontId="4" fillId="3" borderId="0" xfId="0" applyFont="1" applyFill="1" applyAlignment="1">
      <alignment horizontal="center" vertical="top"/>
    </xf>
    <xf numFmtId="0" fontId="4" fillId="3" borderId="0" xfId="0" applyFont="1" applyFill="1" applyAlignment="1">
      <alignment vertical="top"/>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1" xfId="0" applyFont="1" applyFill="1" applyBorder="1" applyAlignment="1">
      <alignment horizontal="left" vertical="center" shrinkToFit="1"/>
    </xf>
    <xf numFmtId="0" fontId="4" fillId="3" borderId="6" xfId="0" applyFont="1" applyFill="1" applyBorder="1" applyAlignment="1">
      <alignment horizontal="center" vertical="center" wrapText="1"/>
    </xf>
    <xf numFmtId="0" fontId="4" fillId="3" borderId="0"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4" fillId="3" borderId="19" xfId="0" applyFont="1" applyFill="1" applyBorder="1" applyAlignment="1">
      <alignment horizontal="center" vertical="center"/>
    </xf>
    <xf numFmtId="0" fontId="2" fillId="3" borderId="0" xfId="0" applyFont="1" applyFill="1" applyBorder="1" applyAlignment="1">
      <alignment horizontal="center" vertical="center"/>
    </xf>
    <xf numFmtId="0" fontId="4" fillId="3" borderId="31" xfId="0" applyFont="1" applyFill="1" applyBorder="1" applyAlignment="1">
      <alignment horizontal="center" vertical="center" wrapText="1"/>
    </xf>
    <xf numFmtId="0" fontId="8" fillId="3" borderId="0" xfId="0" applyFont="1" applyFill="1" applyAlignment="1">
      <alignment vertical="top"/>
    </xf>
    <xf numFmtId="0" fontId="6" fillId="3" borderId="0" xfId="0" applyFont="1" applyFill="1" applyAlignment="1">
      <alignment vertical="center" shrinkToFit="1"/>
    </xf>
    <xf numFmtId="0" fontId="6" fillId="0" borderId="15" xfId="0" applyFont="1" applyBorder="1" applyAlignment="1">
      <alignment horizontal="center" vertical="center" shrinkToFit="1"/>
    </xf>
    <xf numFmtId="177" fontId="6" fillId="0" borderId="20" xfId="0" applyNumberFormat="1" applyFont="1" applyBorder="1" applyAlignment="1">
      <alignment vertical="center" shrinkToFit="1"/>
    </xf>
    <xf numFmtId="177" fontId="6" fillId="0" borderId="14" xfId="0" applyNumberFormat="1" applyFont="1" applyBorder="1" applyAlignment="1">
      <alignment vertical="center" shrinkToFit="1"/>
    </xf>
    <xf numFmtId="0" fontId="6" fillId="0" borderId="0" xfId="0" applyFont="1" applyAlignment="1">
      <alignment vertical="center" shrinkToFit="1"/>
    </xf>
    <xf numFmtId="0" fontId="8" fillId="3" borderId="0" xfId="0" applyFont="1" applyFill="1" applyAlignment="1">
      <alignment vertical="center" shrinkToFit="1"/>
    </xf>
    <xf numFmtId="0" fontId="4" fillId="2" borderId="8" xfId="0" applyFont="1" applyFill="1" applyBorder="1" applyAlignment="1">
      <alignment horizontal="center" vertical="center" shrinkToFit="1"/>
    </xf>
    <xf numFmtId="177" fontId="4" fillId="2" borderId="12" xfId="0" applyNumberFormat="1" applyFont="1" applyFill="1" applyBorder="1" applyAlignment="1">
      <alignment horizontal="center" vertical="center" shrinkToFit="1"/>
    </xf>
    <xf numFmtId="49" fontId="4" fillId="2" borderId="2" xfId="0" applyNumberFormat="1" applyFont="1" applyFill="1" applyBorder="1" applyAlignment="1">
      <alignment horizontal="center" vertical="center" shrinkToFit="1"/>
    </xf>
    <xf numFmtId="0" fontId="4" fillId="2" borderId="2" xfId="0" applyFont="1" applyFill="1" applyBorder="1" applyAlignment="1">
      <alignment horizontal="center" vertical="center" shrinkToFit="1"/>
    </xf>
    <xf numFmtId="0" fontId="8" fillId="0" borderId="0" xfId="0" applyFont="1" applyAlignment="1">
      <alignment vertical="center" shrinkToFit="1"/>
    </xf>
    <xf numFmtId="0" fontId="4" fillId="3" borderId="0" xfId="0" applyFont="1" applyFill="1" applyAlignment="1">
      <alignment horizontal="center" vertical="center"/>
    </xf>
    <xf numFmtId="0" fontId="8" fillId="0" borderId="0" xfId="0" applyFont="1">
      <alignment vertical="center"/>
    </xf>
    <xf numFmtId="0" fontId="6" fillId="3" borderId="0" xfId="0" applyFont="1" applyFill="1">
      <alignment vertical="center"/>
    </xf>
    <xf numFmtId="177" fontId="6" fillId="0" borderId="25" xfId="0" applyNumberFormat="1" applyFont="1" applyBorder="1" applyAlignment="1">
      <alignment horizontal="left" vertical="center" shrinkToFit="1"/>
    </xf>
    <xf numFmtId="177" fontId="6" fillId="0" borderId="21" xfId="0" applyNumberFormat="1" applyFont="1" applyBorder="1" applyAlignment="1">
      <alignment vertical="center" shrinkToFit="1"/>
    </xf>
    <xf numFmtId="177" fontId="10" fillId="2" borderId="16" xfId="0" applyNumberFormat="1" applyFont="1" applyFill="1" applyBorder="1" applyAlignment="1">
      <alignment vertical="center" shrinkToFit="1"/>
    </xf>
    <xf numFmtId="0" fontId="6" fillId="0" borderId="0" xfId="0" applyFont="1">
      <alignment vertical="center"/>
    </xf>
    <xf numFmtId="177" fontId="4" fillId="2" borderId="2" xfId="0" applyNumberFormat="1" applyFont="1" applyFill="1" applyBorder="1" applyAlignment="1">
      <alignment vertical="center" shrinkToFit="1"/>
    </xf>
    <xf numFmtId="177" fontId="4" fillId="0" borderId="13" xfId="0" applyNumberFormat="1" applyFont="1" applyBorder="1" applyAlignment="1">
      <alignment vertical="center" shrinkToFit="1"/>
    </xf>
    <xf numFmtId="0" fontId="4" fillId="0" borderId="13" xfId="0" applyFont="1" applyBorder="1" applyAlignment="1">
      <alignment horizontal="center" vertical="center" shrinkToFit="1"/>
    </xf>
    <xf numFmtId="0" fontId="4" fillId="0" borderId="14" xfId="0" applyFont="1" applyBorder="1" applyAlignment="1">
      <alignment vertical="center" shrinkToFit="1"/>
    </xf>
    <xf numFmtId="0" fontId="4" fillId="3" borderId="0" xfId="0" applyFont="1" applyFill="1" applyBorder="1" applyAlignment="1">
      <alignment horizontal="left" vertical="center" shrinkToFit="1"/>
    </xf>
    <xf numFmtId="2" fontId="4" fillId="3" borderId="0" xfId="0" applyNumberFormat="1" applyFont="1" applyFill="1" applyBorder="1" applyAlignment="1">
      <alignment horizontal="center" vertical="center"/>
    </xf>
    <xf numFmtId="0" fontId="4" fillId="3" borderId="0" xfId="0" applyFont="1" applyFill="1" applyBorder="1" applyAlignment="1">
      <alignment horizontal="right" vertical="center" shrinkToFit="1"/>
    </xf>
    <xf numFmtId="0" fontId="13" fillId="3" borderId="0" xfId="0" applyFont="1" applyFill="1" applyAlignment="1">
      <alignment horizontal="left" vertical="center"/>
    </xf>
    <xf numFmtId="0" fontId="8" fillId="0" borderId="0" xfId="0" applyFont="1" applyAlignment="1">
      <alignment vertical="top"/>
    </xf>
    <xf numFmtId="0" fontId="4" fillId="3" borderId="0" xfId="0" applyFont="1" applyFill="1" applyBorder="1" applyAlignment="1">
      <alignment horizontal="right" vertical="top" shrinkToFit="1"/>
    </xf>
    <xf numFmtId="0" fontId="4" fillId="3" borderId="1" xfId="0" applyFont="1" applyFill="1" applyBorder="1" applyAlignment="1">
      <alignment horizontal="right" vertical="top" shrinkToFit="1"/>
    </xf>
    <xf numFmtId="0" fontId="9" fillId="3" borderId="0" xfId="0" applyFont="1" applyFill="1" applyBorder="1" applyAlignment="1">
      <alignment horizontal="left" vertical="top"/>
    </xf>
    <xf numFmtId="0" fontId="8" fillId="3" borderId="0" xfId="0" applyFont="1" applyFill="1" applyBorder="1" applyAlignment="1">
      <alignment vertical="top"/>
    </xf>
    <xf numFmtId="0" fontId="4" fillId="3" borderId="0" xfId="0" applyFont="1" applyFill="1" applyBorder="1" applyAlignment="1">
      <alignment horizontal="left" vertical="top"/>
    </xf>
    <xf numFmtId="0" fontId="4" fillId="3" borderId="0" xfId="0" applyFont="1" applyFill="1" applyBorder="1" applyAlignment="1">
      <alignment horizontal="center" vertical="top"/>
    </xf>
    <xf numFmtId="0" fontId="4" fillId="3" borderId="0" xfId="0" applyFont="1" applyFill="1" applyBorder="1" applyAlignment="1">
      <alignment vertical="top"/>
    </xf>
    <xf numFmtId="177" fontId="6" fillId="0" borderId="21" xfId="0" applyNumberFormat="1" applyFont="1" applyBorder="1" applyAlignment="1">
      <alignment horizontal="center" vertical="center" shrinkToFit="1"/>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176" fontId="6" fillId="0" borderId="33" xfId="0" applyNumberFormat="1" applyFont="1" applyBorder="1" applyAlignment="1">
      <alignment horizontal="center" vertical="center" shrinkToFit="1"/>
    </xf>
    <xf numFmtId="176" fontId="4" fillId="2" borderId="36" xfId="0" applyNumberFormat="1" applyFont="1" applyFill="1" applyBorder="1" applyAlignment="1">
      <alignment horizontal="center" vertical="center" shrinkToFit="1"/>
    </xf>
    <xf numFmtId="176" fontId="4" fillId="2" borderId="37" xfId="0" applyNumberFormat="1" applyFont="1" applyFill="1" applyBorder="1" applyAlignment="1">
      <alignment horizontal="center" vertical="center" shrinkToFit="1"/>
    </xf>
    <xf numFmtId="41" fontId="6" fillId="0" borderId="32" xfId="0" applyNumberFormat="1" applyFont="1" applyBorder="1" applyAlignment="1">
      <alignment horizontal="center" vertical="center" shrinkToFit="1"/>
    </xf>
    <xf numFmtId="0" fontId="8" fillId="3" borderId="0" xfId="0" applyFont="1" applyFill="1" applyAlignment="1">
      <alignment vertical="center"/>
    </xf>
    <xf numFmtId="0" fontId="9" fillId="3" borderId="0" xfId="0" applyFont="1" applyFill="1" applyAlignment="1">
      <alignment horizontal="left" vertical="center"/>
    </xf>
    <xf numFmtId="0" fontId="4" fillId="3" borderId="0" xfId="0" applyFont="1" applyFill="1" applyAlignment="1">
      <alignment vertical="center"/>
    </xf>
    <xf numFmtId="0" fontId="8" fillId="0" borderId="0" xfId="0" applyFont="1" applyAlignment="1">
      <alignment vertical="center"/>
    </xf>
    <xf numFmtId="0" fontId="9" fillId="3" borderId="0" xfId="0" applyFont="1" applyFill="1" applyAlignment="1">
      <alignment horizontal="center" vertical="center"/>
    </xf>
    <xf numFmtId="0" fontId="9" fillId="3" borderId="6" xfId="0" applyFont="1" applyFill="1" applyBorder="1" applyAlignment="1">
      <alignment vertical="center" shrinkToFit="1"/>
    </xf>
    <xf numFmtId="0" fontId="4" fillId="3" borderId="0" xfId="0" applyFont="1" applyFill="1" applyAlignment="1">
      <alignment vertical="center" shrinkToFit="1"/>
    </xf>
    <xf numFmtId="0" fontId="9" fillId="2" borderId="2" xfId="0" applyFont="1" applyFill="1" applyBorder="1" applyAlignment="1">
      <alignment horizontal="center" vertical="center"/>
    </xf>
    <xf numFmtId="0" fontId="9" fillId="3" borderId="0" xfId="0" applyFont="1" applyFill="1" applyAlignment="1">
      <alignment vertical="center"/>
    </xf>
    <xf numFmtId="0" fontId="8" fillId="3" borderId="0" xfId="0" applyFont="1" applyFill="1" applyBorder="1" applyAlignment="1">
      <alignment vertical="center"/>
    </xf>
    <xf numFmtId="0" fontId="4" fillId="3" borderId="0" xfId="0" applyFont="1" applyFill="1" applyBorder="1" applyAlignment="1">
      <alignment vertical="center"/>
    </xf>
    <xf numFmtId="0" fontId="9" fillId="3" borderId="0" xfId="0" applyFont="1" applyFill="1" applyBorder="1" applyAlignment="1">
      <alignment vertical="center"/>
    </xf>
    <xf numFmtId="2" fontId="14" fillId="3" borderId="0" xfId="0" applyNumberFormat="1" applyFont="1" applyFill="1" applyBorder="1" applyAlignment="1">
      <alignment vertical="center"/>
    </xf>
    <xf numFmtId="0" fontId="6" fillId="3" borderId="39" xfId="0" applyFont="1" applyFill="1" applyBorder="1" applyAlignment="1">
      <alignment horizontal="center" vertical="center" wrapText="1"/>
    </xf>
    <xf numFmtId="41" fontId="6" fillId="3" borderId="10" xfId="0" applyNumberFormat="1" applyFont="1" applyFill="1" applyBorder="1" applyAlignment="1">
      <alignment horizontal="center" vertical="center" shrinkToFit="1"/>
    </xf>
    <xf numFmtId="41" fontId="6" fillId="3" borderId="12" xfId="0" applyNumberFormat="1" applyFont="1" applyFill="1" applyBorder="1" applyAlignment="1">
      <alignment horizontal="center" vertical="center" shrinkToFit="1"/>
    </xf>
    <xf numFmtId="0" fontId="4" fillId="3" borderId="48" xfId="0" applyFont="1" applyFill="1" applyBorder="1" applyAlignment="1">
      <alignment horizontal="center" vertical="center" wrapText="1"/>
    </xf>
    <xf numFmtId="177" fontId="6" fillId="0" borderId="49" xfId="0" applyNumberFormat="1" applyFont="1" applyBorder="1" applyAlignment="1">
      <alignment horizontal="center" vertical="center" shrinkToFit="1"/>
    </xf>
    <xf numFmtId="177" fontId="4" fillId="2" borderId="50" xfId="0" applyNumberFormat="1" applyFont="1" applyFill="1" applyBorder="1" applyAlignment="1">
      <alignment horizontal="center" vertical="center" shrinkToFit="1"/>
    </xf>
    <xf numFmtId="177" fontId="4" fillId="2" borderId="51" xfId="0" applyNumberFormat="1" applyFont="1" applyFill="1" applyBorder="1" applyAlignment="1">
      <alignment horizontal="center" vertical="center" shrinkToFit="1"/>
    </xf>
    <xf numFmtId="179" fontId="6" fillId="0" borderId="33" xfId="0" applyNumberFormat="1" applyFont="1" applyBorder="1" applyAlignment="1">
      <alignment horizontal="center" vertical="center" shrinkToFit="1"/>
    </xf>
    <xf numFmtId="179" fontId="4" fillId="2" borderId="36" xfId="0" applyNumberFormat="1" applyFont="1" applyFill="1" applyBorder="1" applyAlignment="1">
      <alignment horizontal="center" vertical="center" shrinkToFit="1"/>
    </xf>
    <xf numFmtId="179" fontId="4" fillId="2" borderId="37" xfId="0" applyNumberFormat="1" applyFont="1" applyFill="1" applyBorder="1" applyAlignment="1">
      <alignment horizontal="center" vertical="center" shrinkToFit="1"/>
    </xf>
    <xf numFmtId="0" fontId="4" fillId="3" borderId="35" xfId="0" applyFont="1" applyFill="1" applyBorder="1" applyAlignment="1">
      <alignment horizontal="center" vertical="center"/>
    </xf>
    <xf numFmtId="177" fontId="4" fillId="3" borderId="9" xfId="0" applyNumberFormat="1" applyFont="1" applyFill="1" applyBorder="1" applyAlignment="1">
      <alignment horizontal="center" vertical="center" shrinkToFit="1"/>
    </xf>
    <xf numFmtId="177" fontId="4" fillId="3" borderId="11" xfId="0" applyNumberFormat="1" applyFont="1" applyFill="1" applyBorder="1" applyAlignment="1">
      <alignment horizontal="center" vertical="center" shrinkToFit="1"/>
    </xf>
    <xf numFmtId="0" fontId="4" fillId="2" borderId="52" xfId="0" applyFont="1" applyFill="1" applyBorder="1" applyAlignment="1">
      <alignment horizontal="center" vertical="center" shrinkToFit="1"/>
    </xf>
    <xf numFmtId="177" fontId="4" fillId="2" borderId="52" xfId="0" applyNumberFormat="1" applyFont="1" applyFill="1" applyBorder="1" applyAlignment="1">
      <alignment vertical="center" shrinkToFit="1"/>
    </xf>
    <xf numFmtId="177" fontId="4" fillId="0" borderId="55" xfId="0" applyNumberFormat="1" applyFont="1" applyBorder="1" applyAlignment="1">
      <alignment vertical="center" shrinkToFit="1"/>
    </xf>
    <xf numFmtId="0" fontId="4" fillId="0" borderId="55" xfId="0" applyFont="1" applyBorder="1" applyAlignment="1">
      <alignment horizontal="center" vertical="center" shrinkToFit="1"/>
    </xf>
    <xf numFmtId="0" fontId="4" fillId="0" borderId="56" xfId="0" applyFont="1" applyBorder="1" applyAlignment="1">
      <alignment vertical="center" shrinkToFit="1"/>
    </xf>
    <xf numFmtId="179" fontId="4" fillId="2" borderId="58" xfId="0" applyNumberFormat="1" applyFont="1" applyFill="1" applyBorder="1" applyAlignment="1">
      <alignment horizontal="center" vertical="center" shrinkToFit="1"/>
    </xf>
    <xf numFmtId="176" fontId="4" fillId="2" borderId="58" xfId="0" applyNumberFormat="1" applyFont="1" applyFill="1" applyBorder="1" applyAlignment="1">
      <alignment horizontal="center" vertical="center" shrinkToFit="1"/>
    </xf>
    <xf numFmtId="0" fontId="17" fillId="3" borderId="0" xfId="0" applyFont="1" applyFill="1" applyAlignment="1">
      <alignment horizontal="left" vertical="top"/>
    </xf>
    <xf numFmtId="0" fontId="0" fillId="3" borderId="0" xfId="0" applyFill="1" applyAlignment="1">
      <alignment vertical="center"/>
    </xf>
    <xf numFmtId="0" fontId="0" fillId="0" borderId="0" xfId="0" applyAlignment="1">
      <alignment vertical="center"/>
    </xf>
    <xf numFmtId="0" fontId="20" fillId="3" borderId="0" xfId="0" applyFont="1" applyFill="1" applyAlignment="1">
      <alignment vertical="center"/>
    </xf>
    <xf numFmtId="0" fontId="20" fillId="3" borderId="0" xfId="0" applyFont="1" applyFill="1" applyBorder="1" applyAlignment="1">
      <alignment vertical="center"/>
    </xf>
    <xf numFmtId="0" fontId="0" fillId="0" borderId="0" xfId="0" applyFill="1">
      <alignment vertical="center"/>
    </xf>
    <xf numFmtId="0" fontId="8" fillId="0" borderId="0" xfId="0" applyFont="1" applyFill="1" applyAlignment="1">
      <alignment vertical="center"/>
    </xf>
    <xf numFmtId="0" fontId="8" fillId="0" borderId="0" xfId="0" applyFont="1" applyFill="1" applyBorder="1" applyAlignment="1">
      <alignment vertical="center"/>
    </xf>
    <xf numFmtId="0" fontId="9" fillId="2" borderId="2" xfId="0" applyFont="1" applyFill="1" applyBorder="1" applyAlignment="1">
      <alignment horizontal="center" vertical="center" shrinkToFit="1"/>
    </xf>
    <xf numFmtId="177" fontId="6" fillId="0" borderId="27" xfId="0" applyNumberFormat="1" applyFont="1" applyFill="1" applyBorder="1" applyAlignment="1">
      <alignment horizontal="center" vertical="center" shrinkToFit="1"/>
    </xf>
    <xf numFmtId="0" fontId="0" fillId="4" borderId="0" xfId="0" applyFill="1">
      <alignment vertical="center"/>
    </xf>
    <xf numFmtId="0" fontId="8" fillId="4" borderId="0" xfId="0" applyFont="1" applyFill="1">
      <alignment vertical="center"/>
    </xf>
    <xf numFmtId="0" fontId="9" fillId="0" borderId="19" xfId="0" applyFont="1" applyFill="1" applyBorder="1" applyAlignment="1">
      <alignment horizontal="center" vertical="center"/>
    </xf>
    <xf numFmtId="0" fontId="8" fillId="0" borderId="0" xfId="0" applyFont="1" applyFill="1">
      <alignment vertical="center"/>
    </xf>
    <xf numFmtId="0" fontId="11" fillId="0" borderId="0" xfId="0" applyFont="1" applyFill="1" applyAlignment="1">
      <alignment horizontal="left" vertical="center"/>
    </xf>
    <xf numFmtId="0" fontId="22" fillId="0" borderId="0" xfId="0" applyFont="1" applyFill="1">
      <alignment vertical="center"/>
    </xf>
    <xf numFmtId="0" fontId="23" fillId="0" borderId="0" xfId="0" applyFont="1" applyFill="1" applyAlignment="1">
      <alignment vertical="center" shrinkToFit="1"/>
    </xf>
    <xf numFmtId="0" fontId="23" fillId="0" borderId="0" xfId="0" applyFont="1" applyFill="1" applyAlignment="1">
      <alignment vertical="top"/>
    </xf>
    <xf numFmtId="0" fontId="19" fillId="3" borderId="0" xfId="0" applyFont="1" applyFill="1" applyAlignment="1">
      <alignment horizontal="left" vertical="center"/>
    </xf>
    <xf numFmtId="177" fontId="4" fillId="3" borderId="28" xfId="0" applyNumberFormat="1" applyFont="1" applyFill="1" applyBorder="1" applyAlignment="1">
      <alignment horizontal="center" vertical="center" shrinkToFit="1"/>
    </xf>
    <xf numFmtId="177" fontId="4" fillId="3" borderId="29" xfId="0" applyNumberFormat="1" applyFont="1" applyFill="1" applyBorder="1" applyAlignment="1">
      <alignment horizontal="center" vertical="center" shrinkToFit="1"/>
    </xf>
    <xf numFmtId="0" fontId="24" fillId="3" borderId="0" xfId="0" applyFont="1" applyFill="1" applyBorder="1" applyAlignment="1">
      <alignment vertical="center"/>
    </xf>
    <xf numFmtId="0" fontId="21" fillId="4" borderId="0" xfId="0" applyFont="1" applyFill="1" applyAlignment="1">
      <alignment horizontal="left" vertical="center" wrapText="1" shrinkToFit="1"/>
    </xf>
    <xf numFmtId="0" fontId="24" fillId="3" borderId="0" xfId="0" applyFont="1" applyFill="1" applyBorder="1" applyAlignment="1">
      <alignment horizontal="left" vertical="center"/>
    </xf>
    <xf numFmtId="0" fontId="4" fillId="6" borderId="2" xfId="0" applyFont="1" applyFill="1" applyBorder="1" applyAlignment="1">
      <alignment horizontal="center" vertical="center" shrinkToFit="1"/>
    </xf>
    <xf numFmtId="0" fontId="4" fillId="6" borderId="52" xfId="0" applyFont="1" applyFill="1" applyBorder="1" applyAlignment="1">
      <alignment horizontal="center" vertical="center" shrinkToFit="1"/>
    </xf>
    <xf numFmtId="0" fontId="17" fillId="3" borderId="5" xfId="0" applyFont="1" applyFill="1" applyBorder="1" applyAlignment="1">
      <alignment horizontal="center" vertical="center" wrapText="1"/>
    </xf>
    <xf numFmtId="177" fontId="6" fillId="3" borderId="14" xfId="0" applyNumberFormat="1" applyFont="1" applyFill="1" applyBorder="1" applyAlignment="1">
      <alignment vertical="center" shrinkToFit="1"/>
    </xf>
    <xf numFmtId="0" fontId="6" fillId="3" borderId="14" xfId="0" applyFont="1" applyFill="1" applyBorder="1" applyAlignment="1">
      <alignment horizontal="center" vertical="center" shrinkToFit="1"/>
    </xf>
    <xf numFmtId="0" fontId="6" fillId="3" borderId="20" xfId="0" applyFont="1" applyFill="1" applyBorder="1" applyAlignment="1">
      <alignment horizontal="center" vertical="center" shrinkToFit="1"/>
    </xf>
    <xf numFmtId="0" fontId="6" fillId="6" borderId="33" xfId="0" applyFont="1" applyFill="1" applyBorder="1" applyAlignment="1">
      <alignment horizontal="center" vertical="center" shrinkToFit="1"/>
    </xf>
    <xf numFmtId="0" fontId="17" fillId="3" borderId="19" xfId="0" applyFont="1" applyFill="1" applyBorder="1" applyAlignment="1">
      <alignment horizontal="center" vertical="center"/>
    </xf>
    <xf numFmtId="0" fontId="17" fillId="3" borderId="0" xfId="0" applyFont="1" applyFill="1" applyAlignment="1">
      <alignment horizontal="left" vertical="center"/>
    </xf>
    <xf numFmtId="0" fontId="10" fillId="3" borderId="15" xfId="0" applyFont="1" applyFill="1" applyBorder="1" applyAlignment="1">
      <alignment horizontal="center" vertical="center" shrinkToFit="1"/>
    </xf>
    <xf numFmtId="177" fontId="4" fillId="3" borderId="52" xfId="0" applyNumberFormat="1" applyFont="1" applyFill="1" applyBorder="1" applyAlignment="1">
      <alignment horizontal="center" vertical="center" shrinkToFit="1"/>
    </xf>
    <xf numFmtId="177" fontId="4" fillId="3" borderId="2" xfId="0" applyNumberFormat="1" applyFont="1" applyFill="1" applyBorder="1" applyAlignment="1">
      <alignment horizontal="center" vertical="center" shrinkToFit="1"/>
    </xf>
    <xf numFmtId="177" fontId="6" fillId="2" borderId="21" xfId="0" applyNumberFormat="1" applyFont="1" applyFill="1" applyBorder="1" applyAlignment="1">
      <alignment horizontal="center" vertical="center" shrinkToFit="1"/>
    </xf>
    <xf numFmtId="0" fontId="7" fillId="3" borderId="5" xfId="0" applyFont="1" applyFill="1" applyBorder="1" applyAlignment="1">
      <alignment horizontal="center" vertical="center" wrapText="1"/>
    </xf>
    <xf numFmtId="0" fontId="11" fillId="0" borderId="33" xfId="0" applyFont="1" applyFill="1" applyBorder="1" applyAlignment="1">
      <alignment horizontal="left" vertical="center"/>
    </xf>
    <xf numFmtId="0" fontId="4" fillId="3" borderId="65" xfId="0" applyFont="1" applyFill="1" applyBorder="1" applyAlignment="1">
      <alignment horizontal="center" vertical="center" wrapText="1"/>
    </xf>
    <xf numFmtId="38" fontId="9" fillId="2" borderId="2" xfId="1" applyFont="1" applyFill="1" applyBorder="1" applyAlignment="1">
      <alignment horizontal="center" vertical="center"/>
    </xf>
    <xf numFmtId="0" fontId="28" fillId="7" borderId="2" xfId="0" applyFont="1" applyFill="1" applyBorder="1">
      <alignment vertical="center"/>
    </xf>
    <xf numFmtId="0" fontId="21" fillId="4" borderId="0" xfId="0" applyFont="1" applyFill="1" applyAlignment="1">
      <alignment vertical="center" wrapText="1" shrinkToFit="1"/>
    </xf>
    <xf numFmtId="0" fontId="9" fillId="6" borderId="0" xfId="0" applyFont="1" applyFill="1" applyBorder="1" applyAlignment="1">
      <alignment vertical="center" shrinkToFit="1"/>
    </xf>
    <xf numFmtId="0" fontId="9" fillId="6" borderId="5" xfId="0" applyFont="1" applyFill="1" applyBorder="1" applyAlignment="1">
      <alignment horizontal="center" vertical="center" shrinkToFit="1"/>
    </xf>
    <xf numFmtId="0" fontId="28" fillId="7" borderId="2" xfId="0" applyFont="1" applyFill="1" applyBorder="1" applyAlignment="1">
      <alignment vertical="center"/>
    </xf>
    <xf numFmtId="0" fontId="8" fillId="3" borderId="0" xfId="0" applyFont="1" applyFill="1" applyAlignment="1">
      <alignment horizontal="center" vertical="center"/>
    </xf>
    <xf numFmtId="177" fontId="4" fillId="0" borderId="55" xfId="0" applyNumberFormat="1" applyFont="1" applyBorder="1" applyAlignment="1">
      <alignment horizontal="center" vertical="center" shrinkToFit="1"/>
    </xf>
    <xf numFmtId="0" fontId="4" fillId="6" borderId="8" xfId="0" applyFont="1" applyFill="1" applyBorder="1" applyAlignment="1">
      <alignment horizontal="center" vertical="center" shrinkToFit="1"/>
    </xf>
    <xf numFmtId="0" fontId="8" fillId="4" borderId="0" xfId="0" applyFont="1" applyFill="1" applyAlignment="1">
      <alignment horizontal="center" vertical="center"/>
    </xf>
    <xf numFmtId="0" fontId="8" fillId="0" borderId="0" xfId="0" applyFont="1" applyAlignment="1">
      <alignment horizontal="center" vertical="center"/>
    </xf>
    <xf numFmtId="177" fontId="4" fillId="0" borderId="13" xfId="0" applyNumberFormat="1" applyFont="1" applyBorder="1" applyAlignment="1">
      <alignment horizontal="center" vertical="center" shrinkToFit="1"/>
    </xf>
    <xf numFmtId="0" fontId="8" fillId="0" borderId="0" xfId="0" applyFont="1" applyFill="1" applyAlignment="1">
      <alignment horizontal="center" vertical="center"/>
    </xf>
    <xf numFmtId="0" fontId="0" fillId="3" borderId="0" xfId="0" applyFill="1" applyAlignment="1">
      <alignment horizontal="center" vertical="center"/>
    </xf>
    <xf numFmtId="176" fontId="5" fillId="3" borderId="0" xfId="0" applyNumberFormat="1" applyFont="1" applyFill="1" applyAlignment="1">
      <alignment horizontal="center" vertical="center"/>
    </xf>
    <xf numFmtId="0" fontId="0" fillId="0" borderId="0" xfId="0" applyFill="1" applyAlignment="1">
      <alignment horizontal="center" vertical="center"/>
    </xf>
    <xf numFmtId="0" fontId="17" fillId="3" borderId="0" xfId="0" applyFont="1" applyFill="1" applyAlignment="1">
      <alignment horizontal="center" vertical="top" wrapText="1"/>
    </xf>
    <xf numFmtId="49" fontId="4" fillId="6" borderId="8" xfId="0" applyNumberFormat="1" applyFont="1" applyFill="1" applyBorder="1" applyAlignment="1">
      <alignment horizontal="center" vertical="center" shrinkToFit="1"/>
    </xf>
    <xf numFmtId="49" fontId="4" fillId="6" borderId="2" xfId="0" applyNumberFormat="1"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2" borderId="12" xfId="0" applyFont="1" applyFill="1" applyBorder="1" applyAlignment="1">
      <alignment horizontal="center" vertical="center" shrinkToFit="1"/>
    </xf>
    <xf numFmtId="176" fontId="4" fillId="2" borderId="11" xfId="0" applyNumberFormat="1" applyFont="1" applyFill="1" applyBorder="1" applyAlignment="1">
      <alignment horizontal="center" vertical="center" shrinkToFit="1"/>
    </xf>
    <xf numFmtId="176" fontId="4" fillId="2" borderId="12" xfId="0" applyNumberFormat="1" applyFont="1" applyFill="1" applyBorder="1" applyAlignment="1">
      <alignment horizontal="center" vertical="center" shrinkToFit="1"/>
    </xf>
    <xf numFmtId="0" fontId="17" fillId="3" borderId="0" xfId="0" applyFont="1" applyFill="1" applyAlignment="1">
      <alignment horizontal="left" vertical="center" wrapText="1"/>
    </xf>
    <xf numFmtId="0" fontId="15" fillId="3" borderId="0" xfId="0" applyFont="1" applyFill="1" applyAlignment="1">
      <alignment horizontal="left" vertical="center" wrapText="1"/>
    </xf>
    <xf numFmtId="178" fontId="6" fillId="0" borderId="21" xfId="0" applyNumberFormat="1" applyFont="1" applyBorder="1" applyAlignment="1">
      <alignment horizontal="center" vertical="center" shrinkToFit="1"/>
    </xf>
    <xf numFmtId="178" fontId="6" fillId="0" borderId="22" xfId="0" applyNumberFormat="1" applyFont="1" applyBorder="1" applyAlignment="1">
      <alignment horizontal="center" vertical="center" shrinkToFit="1"/>
    </xf>
    <xf numFmtId="0" fontId="4" fillId="2" borderId="53" xfId="0" applyFont="1" applyFill="1" applyBorder="1" applyAlignment="1">
      <alignment horizontal="center" vertical="center" shrinkToFit="1"/>
    </xf>
    <xf numFmtId="0" fontId="4" fillId="2" borderId="54" xfId="0" applyFont="1" applyFill="1" applyBorder="1" applyAlignment="1">
      <alignment horizontal="center" vertical="center" shrinkToFit="1"/>
    </xf>
    <xf numFmtId="0" fontId="12" fillId="2" borderId="0" xfId="0" applyFont="1" applyFill="1" applyAlignment="1">
      <alignment horizontal="center" vertical="center" shrinkToFit="1"/>
    </xf>
    <xf numFmtId="0" fontId="4" fillId="3" borderId="2" xfId="0" applyFont="1" applyFill="1" applyBorder="1" applyAlignment="1">
      <alignment horizontal="center" vertical="center" textRotation="255"/>
    </xf>
    <xf numFmtId="0" fontId="4" fillId="3" borderId="5" xfId="0" applyFont="1" applyFill="1" applyBorder="1" applyAlignment="1">
      <alignment horizontal="center" vertical="center" textRotation="255"/>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9" fillId="2" borderId="11" xfId="0" applyFont="1" applyFill="1" applyBorder="1" applyAlignment="1">
      <alignment horizontal="left" vertical="center" shrinkToFit="1"/>
    </xf>
    <xf numFmtId="0" fontId="9" fillId="2" borderId="17" xfId="0" applyFont="1" applyFill="1" applyBorder="1" applyAlignment="1">
      <alignment horizontal="left" vertical="center" shrinkToFit="1"/>
    </xf>
    <xf numFmtId="0" fontId="9" fillId="2" borderId="12" xfId="0" applyFont="1" applyFill="1" applyBorder="1" applyAlignment="1">
      <alignment horizontal="left" vertical="center" shrinkToFit="1"/>
    </xf>
    <xf numFmtId="0" fontId="10" fillId="3" borderId="2"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4" fillId="3" borderId="6" xfId="0" applyFont="1" applyFill="1" applyBorder="1" applyAlignment="1">
      <alignment horizontal="right" vertical="center" shrinkToFit="1"/>
    </xf>
    <xf numFmtId="0" fontId="4" fillId="3" borderId="0" xfId="0" applyFont="1" applyFill="1" applyBorder="1" applyAlignment="1">
      <alignment horizontal="right" vertical="center" shrinkToFit="1"/>
    </xf>
    <xf numFmtId="0" fontId="4" fillId="3" borderId="7" xfId="0" applyFont="1" applyFill="1" applyBorder="1" applyAlignment="1">
      <alignment horizontal="right" vertical="center" shrinkToFi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17" fillId="3" borderId="0" xfId="0" applyFont="1" applyFill="1" applyAlignment="1">
      <alignment horizontal="left" vertical="center" shrinkToFit="1"/>
    </xf>
    <xf numFmtId="0" fontId="17" fillId="3" borderId="7" xfId="0" applyFont="1" applyFill="1" applyBorder="1" applyAlignment="1">
      <alignment horizontal="left" vertical="center" shrinkToFit="1"/>
    </xf>
    <xf numFmtId="0" fontId="4" fillId="3" borderId="5" xfId="0" applyFont="1" applyFill="1" applyBorder="1" applyAlignment="1">
      <alignment horizontal="center" vertical="center" wrapText="1"/>
    </xf>
    <xf numFmtId="0" fontId="4" fillId="3" borderId="63" xfId="0" applyFont="1" applyFill="1" applyBorder="1" applyAlignment="1">
      <alignment horizontal="center" vertical="center" wrapText="1"/>
    </xf>
    <xf numFmtId="0" fontId="21" fillId="4" borderId="0" xfId="0" applyFont="1" applyFill="1" applyAlignment="1">
      <alignment horizontal="left" vertical="center" wrapText="1" shrinkToFit="1"/>
    </xf>
    <xf numFmtId="0" fontId="6" fillId="0" borderId="23" xfId="0" applyFont="1" applyBorder="1" applyAlignment="1">
      <alignment horizontal="center" vertical="center" shrinkToFit="1"/>
    </xf>
    <xf numFmtId="0" fontId="6" fillId="0" borderId="24" xfId="0" applyFont="1" applyBorder="1" applyAlignment="1">
      <alignment horizontal="center" vertical="center" shrinkToFit="1"/>
    </xf>
    <xf numFmtId="176" fontId="6" fillId="0" borderId="21" xfId="0" applyNumberFormat="1" applyFont="1" applyBorder="1" applyAlignment="1">
      <alignment horizontal="center" vertical="center" shrinkToFit="1"/>
    </xf>
    <xf numFmtId="176" fontId="6" fillId="0" borderId="22" xfId="0" applyNumberFormat="1" applyFont="1" applyBorder="1" applyAlignment="1">
      <alignment horizontal="center" vertical="center" shrinkToFit="1"/>
    </xf>
    <xf numFmtId="176" fontId="4" fillId="2" borderId="53" xfId="0" applyNumberFormat="1" applyFont="1" applyFill="1" applyBorder="1" applyAlignment="1">
      <alignment horizontal="center" vertical="center" shrinkToFit="1"/>
    </xf>
    <xf numFmtId="176" fontId="4" fillId="2" borderId="54" xfId="0" applyNumberFormat="1" applyFont="1" applyFill="1" applyBorder="1" applyAlignment="1">
      <alignment horizontal="center" vertical="center" shrinkToFit="1"/>
    </xf>
    <xf numFmtId="0" fontId="21" fillId="4" borderId="0" xfId="0" applyFont="1" applyFill="1" applyAlignment="1">
      <alignment horizontal="left" vertical="top" wrapText="1" shrinkToFit="1"/>
    </xf>
    <xf numFmtId="0" fontId="4" fillId="2" borderId="17" xfId="0" applyFont="1" applyFill="1" applyBorder="1" applyAlignment="1">
      <alignment horizontal="center" vertical="center" shrinkToFit="1"/>
    </xf>
    <xf numFmtId="0" fontId="4" fillId="2" borderId="57" xfId="0" applyFont="1" applyFill="1" applyBorder="1" applyAlignment="1">
      <alignment horizontal="center" vertical="center" shrinkToFit="1"/>
    </xf>
    <xf numFmtId="0" fontId="4" fillId="2" borderId="45"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3" fillId="3" borderId="0" xfId="0" applyFont="1" applyFill="1" applyAlignment="1">
      <alignment horizontal="center" vertical="center" shrinkToFit="1"/>
    </xf>
    <xf numFmtId="0" fontId="4" fillId="3" borderId="19" xfId="0" applyFont="1" applyFill="1" applyBorder="1" applyAlignment="1">
      <alignment horizontal="center" vertical="center" wrapText="1"/>
    </xf>
    <xf numFmtId="0" fontId="9" fillId="2" borderId="11" xfId="0" applyFont="1" applyFill="1" applyBorder="1" applyAlignment="1">
      <alignment horizontal="center" vertical="center" shrinkToFit="1"/>
    </xf>
    <xf numFmtId="0" fontId="9" fillId="2" borderId="17" xfId="0" applyFont="1" applyFill="1" applyBorder="1" applyAlignment="1">
      <alignment horizontal="center" vertical="center" shrinkToFit="1"/>
    </xf>
    <xf numFmtId="0" fontId="9" fillId="2" borderId="12" xfId="0" applyFont="1" applyFill="1" applyBorder="1" applyAlignment="1">
      <alignment horizontal="center" vertical="center" shrinkToFit="1"/>
    </xf>
    <xf numFmtId="0" fontId="6" fillId="3" borderId="4"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38"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0" xfId="0" applyFont="1" applyFill="1" applyAlignment="1">
      <alignment horizontal="left" vertical="center" shrinkToFit="1"/>
    </xf>
    <xf numFmtId="0" fontId="6" fillId="2" borderId="44" xfId="0" applyFont="1" applyFill="1" applyBorder="1" applyAlignment="1">
      <alignment horizontal="center" vertical="center" shrinkToFit="1"/>
    </xf>
    <xf numFmtId="0" fontId="6" fillId="2" borderId="26" xfId="0" applyFont="1" applyFill="1" applyBorder="1" applyAlignment="1">
      <alignment horizontal="center" vertical="center" shrinkToFit="1"/>
    </xf>
    <xf numFmtId="0" fontId="9" fillId="0" borderId="11" xfId="0" applyFont="1" applyFill="1" applyBorder="1" applyAlignment="1">
      <alignment horizontal="left" vertical="center" shrinkToFit="1"/>
    </xf>
    <xf numFmtId="0" fontId="9" fillId="0" borderId="17" xfId="0" applyFont="1" applyFill="1" applyBorder="1" applyAlignment="1">
      <alignment horizontal="left" vertical="center" shrinkToFit="1"/>
    </xf>
    <xf numFmtId="0" fontId="9" fillId="0" borderId="12" xfId="0" applyFont="1" applyFill="1" applyBorder="1" applyAlignment="1">
      <alignment horizontal="left" vertical="center" shrinkToFit="1"/>
    </xf>
    <xf numFmtId="0" fontId="17" fillId="3" borderId="41" xfId="0" applyFont="1" applyFill="1" applyBorder="1" applyAlignment="1">
      <alignment horizontal="center" vertical="center" wrapText="1"/>
    </xf>
    <xf numFmtId="0" fontId="17" fillId="3" borderId="42" xfId="0" applyFont="1" applyFill="1" applyBorder="1" applyAlignment="1">
      <alignment horizontal="center" vertical="center" wrapText="1"/>
    </xf>
    <xf numFmtId="0" fontId="17" fillId="3" borderId="43" xfId="0" applyFont="1" applyFill="1" applyBorder="1" applyAlignment="1">
      <alignment horizontal="center" vertical="center" wrapText="1"/>
    </xf>
    <xf numFmtId="0" fontId="17" fillId="3" borderId="59" xfId="0" applyFont="1" applyFill="1" applyBorder="1" applyAlignment="1">
      <alignment horizontal="center" vertical="center" wrapText="1"/>
    </xf>
    <xf numFmtId="0" fontId="17" fillId="3" borderId="60" xfId="0" applyFont="1" applyFill="1" applyBorder="1" applyAlignment="1">
      <alignment horizontal="center" vertical="center" wrapText="1"/>
    </xf>
    <xf numFmtId="0" fontId="17" fillId="3" borderId="61" xfId="0" applyFont="1" applyFill="1" applyBorder="1" applyAlignment="1">
      <alignment horizontal="center" vertical="center" wrapText="1"/>
    </xf>
    <xf numFmtId="0" fontId="4" fillId="3" borderId="30"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17" fillId="3" borderId="34" xfId="0" applyFont="1" applyFill="1" applyBorder="1" applyAlignment="1">
      <alignment horizontal="center" vertical="center" wrapText="1"/>
    </xf>
    <xf numFmtId="0" fontId="17" fillId="3" borderId="35" xfId="0" applyFont="1" applyFill="1" applyBorder="1" applyAlignment="1">
      <alignment horizontal="center" vertical="center" wrapText="1"/>
    </xf>
    <xf numFmtId="0" fontId="21" fillId="4" borderId="0" xfId="0" applyFont="1" applyFill="1" applyAlignment="1">
      <alignment horizontal="center" vertical="center" wrapText="1" shrinkToFit="1"/>
    </xf>
    <xf numFmtId="0" fontId="4" fillId="3" borderId="0" xfId="0" applyFont="1" applyFill="1" applyBorder="1" applyAlignment="1">
      <alignment horizontal="center" vertical="center" shrinkToFit="1"/>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0" borderId="11" xfId="0" applyFont="1" applyFill="1" applyBorder="1" applyAlignment="1">
      <alignment horizontal="center" vertical="center" shrinkToFit="1"/>
    </xf>
    <xf numFmtId="0" fontId="9" fillId="0" borderId="12" xfId="0" applyFont="1" applyFill="1" applyBorder="1" applyAlignment="1">
      <alignment horizontal="center" vertical="center" shrinkToFit="1"/>
    </xf>
    <xf numFmtId="0" fontId="4" fillId="3" borderId="0" xfId="0" applyFont="1" applyFill="1" applyBorder="1" applyAlignment="1">
      <alignment horizontal="left" vertical="center" shrinkToFit="1"/>
    </xf>
    <xf numFmtId="0" fontId="2" fillId="3" borderId="6" xfId="0" applyFont="1" applyFill="1" applyBorder="1" applyAlignment="1">
      <alignment horizontal="center" vertical="center"/>
    </xf>
    <xf numFmtId="0" fontId="2" fillId="3"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0" xfId="0" applyFont="1" applyFill="1" applyBorder="1" applyAlignment="1">
      <alignment horizontal="center" vertical="center"/>
    </xf>
    <xf numFmtId="0" fontId="4" fillId="2" borderId="9" xfId="0" applyFont="1" applyFill="1" applyBorder="1" applyAlignment="1">
      <alignment horizontal="center" vertical="center" shrinkToFit="1"/>
    </xf>
    <xf numFmtId="0" fontId="6" fillId="0" borderId="40" xfId="0" applyFont="1" applyBorder="1" applyAlignment="1">
      <alignment horizontal="center" vertical="center" shrinkToFit="1"/>
    </xf>
    <xf numFmtId="2" fontId="9" fillId="0" borderId="11" xfId="0" applyNumberFormat="1" applyFont="1" applyFill="1" applyBorder="1" applyAlignment="1">
      <alignment horizontal="center" vertical="center" shrinkToFit="1"/>
    </xf>
    <xf numFmtId="2" fontId="9" fillId="0" borderId="12" xfId="0" applyNumberFormat="1" applyFont="1" applyFill="1" applyBorder="1" applyAlignment="1">
      <alignment horizontal="center" vertical="center" shrinkToFit="1"/>
    </xf>
    <xf numFmtId="0" fontId="4" fillId="2" borderId="46" xfId="0" applyFont="1" applyFill="1" applyBorder="1" applyAlignment="1">
      <alignment horizontal="center" vertical="center" shrinkToFit="1"/>
    </xf>
    <xf numFmtId="0" fontId="4" fillId="2" borderId="47" xfId="0" applyFont="1" applyFill="1" applyBorder="1" applyAlignment="1">
      <alignment horizontal="center" vertical="center" shrinkToFit="1"/>
    </xf>
    <xf numFmtId="178" fontId="6" fillId="0" borderId="26" xfId="0" applyNumberFormat="1" applyFont="1" applyBorder="1" applyAlignment="1">
      <alignment horizontal="center" vertical="center" shrinkToFit="1"/>
    </xf>
    <xf numFmtId="0" fontId="4" fillId="2" borderId="10" xfId="0" applyFont="1" applyFill="1" applyBorder="1" applyAlignment="1">
      <alignment horizontal="center" vertical="center" shrinkToFit="1"/>
    </xf>
    <xf numFmtId="0" fontId="4" fillId="6" borderId="11" xfId="0" applyFont="1" applyFill="1" applyBorder="1" applyAlignment="1">
      <alignment horizontal="center" vertical="center" shrinkToFit="1"/>
    </xf>
    <xf numFmtId="0" fontId="4" fillId="6" borderId="12" xfId="0" applyFont="1" applyFill="1" applyBorder="1" applyAlignment="1">
      <alignment horizontal="center" vertical="center" shrinkToFit="1"/>
    </xf>
    <xf numFmtId="176" fontId="4" fillId="6" borderId="11" xfId="0" applyNumberFormat="1" applyFont="1" applyFill="1" applyBorder="1" applyAlignment="1">
      <alignment horizontal="center" vertical="center" shrinkToFit="1"/>
    </xf>
    <xf numFmtId="176" fontId="4" fillId="6" borderId="12" xfId="0" applyNumberFormat="1" applyFont="1" applyFill="1" applyBorder="1" applyAlignment="1">
      <alignment horizontal="center" vertical="center" shrinkToFit="1"/>
    </xf>
    <xf numFmtId="0" fontId="15" fillId="3" borderId="0" xfId="0" applyFont="1" applyFill="1" applyAlignment="1">
      <alignment horizontal="center" vertical="top" wrapText="1"/>
    </xf>
    <xf numFmtId="0" fontId="31" fillId="4" borderId="0" xfId="0" applyFont="1" applyFill="1" applyAlignment="1">
      <alignment horizontal="left" vertical="center" wrapText="1" shrinkToFit="1"/>
    </xf>
    <xf numFmtId="0" fontId="12" fillId="6" borderId="0" xfId="0" applyFont="1" applyFill="1" applyAlignment="1">
      <alignment horizontal="center" vertical="center" shrinkToFit="1"/>
    </xf>
    <xf numFmtId="0" fontId="4" fillId="3" borderId="63" xfId="0" applyFont="1" applyFill="1" applyBorder="1" applyAlignment="1">
      <alignment horizontal="center" vertical="center" textRotation="255"/>
    </xf>
    <xf numFmtId="0" fontId="4" fillId="3" borderId="64" xfId="0" applyFont="1" applyFill="1" applyBorder="1" applyAlignment="1">
      <alignment horizontal="center" vertical="center"/>
    </xf>
    <xf numFmtId="0" fontId="4" fillId="3" borderId="62" xfId="0" applyFont="1" applyFill="1" applyBorder="1" applyAlignment="1">
      <alignment horizontal="center" vertical="center"/>
    </xf>
    <xf numFmtId="0" fontId="17" fillId="3" borderId="3"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64" xfId="0" applyFont="1" applyFill="1" applyBorder="1" applyAlignment="1">
      <alignment horizontal="center" vertical="center" wrapText="1"/>
    </xf>
    <xf numFmtId="0" fontId="17" fillId="3" borderId="62"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63"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4" fillId="6" borderId="53" xfId="0" applyFont="1" applyFill="1" applyBorder="1" applyAlignment="1">
      <alignment horizontal="center" vertical="center" shrinkToFit="1"/>
    </xf>
    <xf numFmtId="0" fontId="4" fillId="6" borderId="54" xfId="0" applyFont="1" applyFill="1" applyBorder="1" applyAlignment="1">
      <alignment horizontal="center" vertical="center" shrinkToFit="1"/>
    </xf>
    <xf numFmtId="176" fontId="4" fillId="6" borderId="53" xfId="0" applyNumberFormat="1" applyFont="1" applyFill="1" applyBorder="1" applyAlignment="1">
      <alignment horizontal="center" vertical="center" shrinkToFit="1"/>
    </xf>
    <xf numFmtId="176" fontId="4" fillId="6" borderId="54" xfId="0" applyNumberFormat="1" applyFont="1" applyFill="1" applyBorder="1" applyAlignment="1">
      <alignment horizontal="center" vertical="center" shrinkToFit="1"/>
    </xf>
    <xf numFmtId="0" fontId="4" fillId="3" borderId="7" xfId="0" applyFont="1" applyFill="1" applyBorder="1" applyAlignment="1">
      <alignment horizontal="left" vertical="center" shrinkToFit="1"/>
    </xf>
    <xf numFmtId="0" fontId="9" fillId="6" borderId="11" xfId="0" applyFont="1" applyFill="1" applyBorder="1" applyAlignment="1">
      <alignment horizontal="center" vertical="center" shrinkToFit="1"/>
    </xf>
    <xf numFmtId="0" fontId="9" fillId="6" borderId="17" xfId="0" applyFont="1" applyFill="1" applyBorder="1" applyAlignment="1">
      <alignment horizontal="center" vertical="center" shrinkToFit="1"/>
    </xf>
    <xf numFmtId="0" fontId="9" fillId="6" borderId="12" xfId="0" applyFont="1" applyFill="1" applyBorder="1" applyAlignment="1">
      <alignment horizontal="center" vertical="center" shrinkToFit="1"/>
    </xf>
    <xf numFmtId="0" fontId="4" fillId="3" borderId="6" xfId="0" applyFont="1" applyFill="1" applyBorder="1" applyAlignment="1">
      <alignment horizontal="right" vertical="center"/>
    </xf>
    <xf numFmtId="0" fontId="4" fillId="3" borderId="0" xfId="0" applyFont="1" applyFill="1" applyAlignment="1">
      <alignment horizontal="right" vertical="center"/>
    </xf>
    <xf numFmtId="0" fontId="30" fillId="5" borderId="0" xfId="0" applyFont="1" applyFill="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6600"/>
      <color rgb="FFFF3300"/>
      <color rgb="FFFF66FF"/>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3300"/>
  </sheetPr>
  <dimension ref="A1:R65"/>
  <sheetViews>
    <sheetView tabSelected="1" view="pageBreakPreview" zoomScale="115" zoomScaleNormal="115" zoomScaleSheetLayoutView="115" workbookViewId="0">
      <pane ySplit="10" topLeftCell="A11" activePane="bottomLeft" state="frozen"/>
      <selection pane="bottomLeft" activeCell="P14" sqref="P14"/>
    </sheetView>
  </sheetViews>
  <sheetFormatPr defaultRowHeight="13.5"/>
  <cols>
    <col min="1" max="1" width="0.625" style="4" customWidth="1"/>
    <col min="2" max="2" width="6.125" customWidth="1"/>
    <col min="3" max="3" width="8.75" customWidth="1"/>
    <col min="4" max="4" width="9.625" customWidth="1"/>
    <col min="5" max="6" width="5.625" customWidth="1"/>
    <col min="7" max="7" width="5" customWidth="1"/>
    <col min="8" max="8" width="5.25" customWidth="1"/>
    <col min="9" max="9" width="10.75" customWidth="1"/>
    <col min="10" max="10" width="4.5" customWidth="1"/>
    <col min="11" max="11" width="9.875" customWidth="1"/>
    <col min="12" max="12" width="8.25" customWidth="1"/>
    <col min="14" max="14" width="0.5" style="4" customWidth="1"/>
    <col min="15" max="15" width="1.125" style="4" customWidth="1"/>
    <col min="16" max="16" width="31.125" style="121" customWidth="1"/>
    <col min="17" max="17" width="9" style="113"/>
  </cols>
  <sheetData>
    <row r="1" spans="1:18" s="4" customFormat="1" ht="3.75" customHeight="1">
      <c r="P1" s="116"/>
      <c r="Q1" s="112"/>
    </row>
    <row r="2" spans="1:18">
      <c r="B2" s="62" t="s">
        <v>0</v>
      </c>
      <c r="C2" s="1"/>
      <c r="D2" s="1"/>
      <c r="E2" s="1"/>
      <c r="F2" s="1"/>
      <c r="G2" s="1"/>
      <c r="H2" s="1"/>
      <c r="I2" s="180" t="s">
        <v>1</v>
      </c>
      <c r="J2" s="180"/>
      <c r="K2" s="180"/>
      <c r="L2" s="180"/>
      <c r="M2" s="180"/>
      <c r="P2" s="116"/>
      <c r="Q2" s="112"/>
      <c r="R2" s="4"/>
    </row>
    <row r="3" spans="1:18" s="4" customFormat="1">
      <c r="B3" s="3"/>
      <c r="C3" s="1"/>
      <c r="D3" s="1"/>
      <c r="E3" s="1"/>
      <c r="F3" s="1"/>
      <c r="G3" s="2"/>
      <c r="H3" s="2"/>
      <c r="I3" s="2"/>
      <c r="J3" s="2"/>
      <c r="K3" s="2"/>
      <c r="L3" s="1"/>
      <c r="M3" s="2"/>
      <c r="P3" s="116"/>
      <c r="Q3" s="112"/>
    </row>
    <row r="4" spans="1:18" s="63" customFormat="1" ht="14.25" customHeight="1">
      <c r="A4" s="36"/>
      <c r="B4" s="202" t="s">
        <v>96</v>
      </c>
      <c r="C4" s="203"/>
      <c r="D4" s="85"/>
      <c r="E4" s="19" t="s">
        <v>26</v>
      </c>
      <c r="F4" s="19"/>
      <c r="G4" s="23"/>
      <c r="H4" s="23"/>
      <c r="I4" s="23"/>
      <c r="J4" s="23"/>
      <c r="K4" s="23"/>
      <c r="L4" s="22"/>
      <c r="M4" s="23"/>
      <c r="N4" s="36"/>
      <c r="O4" s="36"/>
      <c r="P4" s="206" t="s">
        <v>44</v>
      </c>
      <c r="Q4" s="112"/>
    </row>
    <row r="5" spans="1:18" s="63" customFormat="1" ht="14.25" customHeight="1">
      <c r="A5" s="36"/>
      <c r="B5" s="202" t="s">
        <v>87</v>
      </c>
      <c r="C5" s="203"/>
      <c r="D5" s="119"/>
      <c r="E5" s="195" t="s">
        <v>30</v>
      </c>
      <c r="F5" s="196"/>
      <c r="G5" s="197"/>
      <c r="H5" s="187"/>
      <c r="I5" s="188"/>
      <c r="J5" s="188"/>
      <c r="K5" s="188"/>
      <c r="L5" s="189"/>
      <c r="M5" s="23"/>
      <c r="N5" s="36"/>
      <c r="O5" s="36"/>
      <c r="P5" s="206"/>
      <c r="Q5" s="112"/>
    </row>
    <row r="6" spans="1:18" s="67" customFormat="1" ht="4.5" customHeight="1">
      <c r="B6" s="68"/>
      <c r="C6" s="69"/>
      <c r="D6" s="66"/>
      <c r="E6" s="64"/>
      <c r="F6" s="64"/>
      <c r="G6" s="65"/>
      <c r="H6" s="66"/>
      <c r="I6" s="66"/>
      <c r="J6" s="66"/>
      <c r="K6" s="66"/>
      <c r="L6" s="66"/>
      <c r="M6" s="70"/>
      <c r="P6" s="206"/>
      <c r="Q6" s="112"/>
    </row>
    <row r="7" spans="1:18" s="49" customFormat="1" ht="15.75" customHeight="1">
      <c r="A7" s="18"/>
      <c r="B7" s="181" t="s">
        <v>2</v>
      </c>
      <c r="C7" s="183" t="s">
        <v>3</v>
      </c>
      <c r="D7" s="184"/>
      <c r="E7" s="183" t="s">
        <v>4</v>
      </c>
      <c r="F7" s="184"/>
      <c r="G7" s="192" t="s">
        <v>97</v>
      </c>
      <c r="H7" s="193"/>
      <c r="I7" s="193"/>
      <c r="J7" s="193"/>
      <c r="K7" s="193"/>
      <c r="L7" s="194"/>
      <c r="M7" s="190" t="s">
        <v>21</v>
      </c>
      <c r="N7" s="18"/>
      <c r="O7" s="18"/>
      <c r="P7" s="213" t="s">
        <v>43</v>
      </c>
    </row>
    <row r="8" spans="1:18" s="49" customFormat="1" ht="31.5" customHeight="1">
      <c r="A8" s="18"/>
      <c r="B8" s="182"/>
      <c r="C8" s="185"/>
      <c r="D8" s="186"/>
      <c r="E8" s="185"/>
      <c r="F8" s="186"/>
      <c r="G8" s="200" t="s">
        <v>50</v>
      </c>
      <c r="H8" s="201"/>
      <c r="I8" s="148" t="s">
        <v>105</v>
      </c>
      <c r="J8" s="204" t="s">
        <v>103</v>
      </c>
      <c r="K8" s="24" t="s">
        <v>5</v>
      </c>
      <c r="L8" s="9" t="s">
        <v>6</v>
      </c>
      <c r="M8" s="191"/>
      <c r="N8" s="18"/>
      <c r="O8" s="18"/>
      <c r="P8" s="213"/>
    </row>
    <row r="9" spans="1:18" s="49" customFormat="1" ht="15" customHeight="1" thickBot="1">
      <c r="A9" s="18"/>
      <c r="B9" s="33"/>
      <c r="C9" s="25"/>
      <c r="D9" s="26"/>
      <c r="E9" s="185"/>
      <c r="F9" s="186"/>
      <c r="G9" s="198" t="s">
        <v>7</v>
      </c>
      <c r="H9" s="199"/>
      <c r="I9" s="142" t="s">
        <v>104</v>
      </c>
      <c r="J9" s="205"/>
      <c r="K9" s="33" t="s">
        <v>8</v>
      </c>
      <c r="L9" s="33"/>
      <c r="M9" s="33" t="s">
        <v>22</v>
      </c>
      <c r="N9" s="18"/>
      <c r="O9" s="18"/>
      <c r="P9" s="213"/>
    </row>
    <row r="10" spans="1:18" s="54" customFormat="1" ht="17.25" customHeight="1" thickBot="1">
      <c r="A10" s="50"/>
      <c r="B10" s="38" t="s">
        <v>9</v>
      </c>
      <c r="C10" s="176">
        <f>COUNTA(C11:D46)</f>
        <v>0</v>
      </c>
      <c r="D10" s="177"/>
      <c r="E10" s="207"/>
      <c r="F10" s="208"/>
      <c r="G10" s="209">
        <f>SUM(G11:H46)</f>
        <v>0</v>
      </c>
      <c r="H10" s="210"/>
      <c r="I10" s="51">
        <f>SUM(I11:I46)</f>
        <v>0</v>
      </c>
      <c r="J10" s="147"/>
      <c r="K10" s="52" t="e">
        <f t="shared" ref="K10" si="0">ROUNDDOWN(G10/I10,2)</f>
        <v>#DIV/0!</v>
      </c>
      <c r="L10" s="144" t="str">
        <f>"hr/"&amp;J10</f>
        <v>hr/</v>
      </c>
      <c r="M10" s="53"/>
      <c r="N10" s="50"/>
      <c r="O10" s="50"/>
      <c r="P10" s="149" t="e">
        <f>IF(M10&gt;K10,"←■適用値が大きい","")</f>
        <v>#DIV/0!</v>
      </c>
    </row>
    <row r="11" spans="1:18" s="49" customFormat="1" ht="15.75" customHeight="1">
      <c r="A11" s="18"/>
      <c r="B11" s="104"/>
      <c r="C11" s="178"/>
      <c r="D11" s="179"/>
      <c r="E11" s="178"/>
      <c r="F11" s="179"/>
      <c r="G11" s="211"/>
      <c r="H11" s="212"/>
      <c r="I11" s="105"/>
      <c r="J11" s="145">
        <f>$J$10</f>
        <v>0</v>
      </c>
      <c r="K11" s="106"/>
      <c r="L11" s="107"/>
      <c r="M11" s="108"/>
      <c r="N11" s="18"/>
      <c r="O11" s="18"/>
      <c r="P11" s="122"/>
    </row>
    <row r="12" spans="1:18" s="49" customFormat="1" ht="15.75" customHeight="1">
      <c r="A12" s="18"/>
      <c r="B12" s="46"/>
      <c r="C12" s="170"/>
      <c r="D12" s="171"/>
      <c r="E12" s="170"/>
      <c r="F12" s="171"/>
      <c r="G12" s="172"/>
      <c r="H12" s="173"/>
      <c r="I12" s="55"/>
      <c r="J12" s="146">
        <f>$J$10</f>
        <v>0</v>
      </c>
      <c r="K12" s="56"/>
      <c r="L12" s="57"/>
      <c r="M12" s="58"/>
      <c r="N12" s="18"/>
      <c r="O12" s="18"/>
      <c r="P12" s="122"/>
    </row>
    <row r="13" spans="1:18" s="49" customFormat="1" ht="15.75" customHeight="1">
      <c r="A13" s="18"/>
      <c r="B13" s="46"/>
      <c r="C13" s="170"/>
      <c r="D13" s="171"/>
      <c r="E13" s="170"/>
      <c r="F13" s="171"/>
      <c r="G13" s="172"/>
      <c r="H13" s="173"/>
      <c r="I13" s="55"/>
      <c r="J13" s="146">
        <f t="shared" ref="J13:J46" si="1">$J$10</f>
        <v>0</v>
      </c>
      <c r="K13" s="56"/>
      <c r="L13" s="57"/>
      <c r="M13" s="58"/>
      <c r="N13" s="18"/>
      <c r="O13" s="18"/>
      <c r="P13" s="122"/>
    </row>
    <row r="14" spans="1:18" s="49" customFormat="1" ht="15.75" customHeight="1">
      <c r="A14" s="18"/>
      <c r="B14" s="46"/>
      <c r="C14" s="170"/>
      <c r="D14" s="171"/>
      <c r="E14" s="170"/>
      <c r="F14" s="171"/>
      <c r="G14" s="172"/>
      <c r="H14" s="173"/>
      <c r="I14" s="55"/>
      <c r="J14" s="146">
        <f t="shared" si="1"/>
        <v>0</v>
      </c>
      <c r="K14" s="56"/>
      <c r="L14" s="57"/>
      <c r="M14" s="58"/>
      <c r="N14" s="18"/>
      <c r="O14" s="18"/>
      <c r="P14" s="122"/>
    </row>
    <row r="15" spans="1:18" s="49" customFormat="1" ht="15.75" customHeight="1">
      <c r="A15" s="18"/>
      <c r="B15" s="46"/>
      <c r="C15" s="170"/>
      <c r="D15" s="171"/>
      <c r="E15" s="170"/>
      <c r="F15" s="171"/>
      <c r="G15" s="172"/>
      <c r="H15" s="173"/>
      <c r="I15" s="55"/>
      <c r="J15" s="146">
        <f t="shared" si="1"/>
        <v>0</v>
      </c>
      <c r="K15" s="56"/>
      <c r="L15" s="57"/>
      <c r="M15" s="58"/>
      <c r="N15" s="18"/>
      <c r="O15" s="18"/>
      <c r="P15" s="122"/>
    </row>
    <row r="16" spans="1:18" s="49" customFormat="1" ht="15.75" customHeight="1">
      <c r="A16" s="18"/>
      <c r="B16" s="46"/>
      <c r="C16" s="170"/>
      <c r="D16" s="171"/>
      <c r="E16" s="170"/>
      <c r="F16" s="171"/>
      <c r="G16" s="172"/>
      <c r="H16" s="173"/>
      <c r="I16" s="55"/>
      <c r="J16" s="146">
        <f t="shared" si="1"/>
        <v>0</v>
      </c>
      <c r="K16" s="56"/>
      <c r="L16" s="57"/>
      <c r="M16" s="58"/>
      <c r="N16" s="18"/>
      <c r="O16" s="18"/>
      <c r="P16" s="122"/>
    </row>
    <row r="17" spans="1:17" s="49" customFormat="1" ht="15.75" customHeight="1">
      <c r="A17" s="18"/>
      <c r="B17" s="46"/>
      <c r="C17" s="170"/>
      <c r="D17" s="171"/>
      <c r="E17" s="170"/>
      <c r="F17" s="171"/>
      <c r="G17" s="172"/>
      <c r="H17" s="173"/>
      <c r="I17" s="55"/>
      <c r="J17" s="146">
        <f t="shared" si="1"/>
        <v>0</v>
      </c>
      <c r="K17" s="56"/>
      <c r="L17" s="57"/>
      <c r="M17" s="58"/>
      <c r="N17" s="18"/>
      <c r="O17" s="18"/>
      <c r="P17" s="122"/>
    </row>
    <row r="18" spans="1:17" s="49" customFormat="1" ht="15.75" customHeight="1">
      <c r="A18" s="18"/>
      <c r="B18" s="46"/>
      <c r="C18" s="170"/>
      <c r="D18" s="171"/>
      <c r="E18" s="170"/>
      <c r="F18" s="171"/>
      <c r="G18" s="172"/>
      <c r="H18" s="173"/>
      <c r="I18" s="55"/>
      <c r="J18" s="146">
        <f t="shared" si="1"/>
        <v>0</v>
      </c>
      <c r="K18" s="56"/>
      <c r="L18" s="57"/>
      <c r="M18" s="58"/>
      <c r="N18" s="18"/>
      <c r="O18" s="18"/>
      <c r="P18" s="122"/>
    </row>
    <row r="19" spans="1:17" s="49" customFormat="1" ht="15.75" customHeight="1">
      <c r="A19" s="18"/>
      <c r="B19" s="46"/>
      <c r="C19" s="170"/>
      <c r="D19" s="171"/>
      <c r="E19" s="170"/>
      <c r="F19" s="171"/>
      <c r="G19" s="172"/>
      <c r="H19" s="173"/>
      <c r="I19" s="55"/>
      <c r="J19" s="146">
        <f t="shared" si="1"/>
        <v>0</v>
      </c>
      <c r="K19" s="56"/>
      <c r="L19" s="57"/>
      <c r="M19" s="58"/>
      <c r="N19" s="18"/>
      <c r="O19" s="18"/>
      <c r="P19" s="122"/>
    </row>
    <row r="20" spans="1:17" s="49" customFormat="1" ht="15.75" customHeight="1">
      <c r="A20" s="18"/>
      <c r="B20" s="46"/>
      <c r="C20" s="170"/>
      <c r="D20" s="171"/>
      <c r="E20" s="170"/>
      <c r="F20" s="171"/>
      <c r="G20" s="172"/>
      <c r="H20" s="173"/>
      <c r="I20" s="55"/>
      <c r="J20" s="146">
        <f t="shared" si="1"/>
        <v>0</v>
      </c>
      <c r="K20" s="56"/>
      <c r="L20" s="57"/>
      <c r="M20" s="58"/>
      <c r="N20" s="18"/>
      <c r="O20" s="18"/>
      <c r="P20" s="122"/>
    </row>
    <row r="21" spans="1:17" s="49" customFormat="1" ht="15.75" customHeight="1">
      <c r="A21" s="18"/>
      <c r="B21" s="46"/>
      <c r="C21" s="170"/>
      <c r="D21" s="171"/>
      <c r="E21" s="170"/>
      <c r="F21" s="171"/>
      <c r="G21" s="172"/>
      <c r="H21" s="173"/>
      <c r="I21" s="55"/>
      <c r="J21" s="146">
        <f t="shared" si="1"/>
        <v>0</v>
      </c>
      <c r="K21" s="56"/>
      <c r="L21" s="57"/>
      <c r="M21" s="58"/>
      <c r="N21" s="18"/>
      <c r="O21" s="18"/>
      <c r="P21" s="122"/>
    </row>
    <row r="22" spans="1:17" s="49" customFormat="1" ht="15.75" customHeight="1">
      <c r="A22" s="18"/>
      <c r="B22" s="46"/>
      <c r="C22" s="170"/>
      <c r="D22" s="171"/>
      <c r="E22" s="170"/>
      <c r="F22" s="171"/>
      <c r="G22" s="172"/>
      <c r="H22" s="173"/>
      <c r="I22" s="55"/>
      <c r="J22" s="146">
        <f t="shared" si="1"/>
        <v>0</v>
      </c>
      <c r="K22" s="56"/>
      <c r="L22" s="57"/>
      <c r="M22" s="58"/>
      <c r="N22" s="18"/>
      <c r="O22" s="18"/>
      <c r="P22" s="122"/>
    </row>
    <row r="23" spans="1:17" s="49" customFormat="1" ht="15.75" customHeight="1">
      <c r="A23" s="18"/>
      <c r="B23" s="46"/>
      <c r="C23" s="170"/>
      <c r="D23" s="171"/>
      <c r="E23" s="170"/>
      <c r="F23" s="171"/>
      <c r="G23" s="172"/>
      <c r="H23" s="173"/>
      <c r="I23" s="55"/>
      <c r="J23" s="146">
        <f t="shared" si="1"/>
        <v>0</v>
      </c>
      <c r="K23" s="56"/>
      <c r="L23" s="57"/>
      <c r="M23" s="58"/>
      <c r="N23" s="18"/>
      <c r="O23" s="18"/>
      <c r="P23" s="122"/>
    </row>
    <row r="24" spans="1:17" s="49" customFormat="1" ht="15.75" customHeight="1">
      <c r="A24" s="18"/>
      <c r="B24" s="46"/>
      <c r="C24" s="170"/>
      <c r="D24" s="171"/>
      <c r="E24" s="170"/>
      <c r="F24" s="171"/>
      <c r="G24" s="172"/>
      <c r="H24" s="173"/>
      <c r="I24" s="55"/>
      <c r="J24" s="146">
        <f t="shared" si="1"/>
        <v>0</v>
      </c>
      <c r="K24" s="56"/>
      <c r="L24" s="57"/>
      <c r="M24" s="58"/>
      <c r="N24" s="18"/>
      <c r="O24" s="18"/>
      <c r="P24" s="122"/>
    </row>
    <row r="25" spans="1:17" s="49" customFormat="1" ht="15.75" customHeight="1">
      <c r="A25" s="18"/>
      <c r="B25" s="46"/>
      <c r="C25" s="170"/>
      <c r="D25" s="171"/>
      <c r="E25" s="170"/>
      <c r="F25" s="171"/>
      <c r="G25" s="172"/>
      <c r="H25" s="173"/>
      <c r="I25" s="55"/>
      <c r="J25" s="146">
        <f t="shared" si="1"/>
        <v>0</v>
      </c>
      <c r="K25" s="56"/>
      <c r="L25" s="57"/>
      <c r="M25" s="58"/>
      <c r="N25" s="18"/>
      <c r="O25" s="18"/>
      <c r="P25" s="122"/>
    </row>
    <row r="26" spans="1:17" s="49" customFormat="1" ht="15.75" customHeight="1">
      <c r="A26" s="18"/>
      <c r="B26" s="46"/>
      <c r="C26" s="170"/>
      <c r="D26" s="171"/>
      <c r="E26" s="170"/>
      <c r="F26" s="171"/>
      <c r="G26" s="172"/>
      <c r="H26" s="173"/>
      <c r="I26" s="55"/>
      <c r="J26" s="146">
        <f t="shared" si="1"/>
        <v>0</v>
      </c>
      <c r="K26" s="56"/>
      <c r="L26" s="57"/>
      <c r="M26" s="58"/>
      <c r="N26" s="18"/>
      <c r="O26" s="18"/>
      <c r="P26" s="122"/>
      <c r="Q26" s="81"/>
    </row>
    <row r="27" spans="1:17" s="49" customFormat="1" ht="15.75" customHeight="1">
      <c r="A27" s="18"/>
      <c r="B27" s="46"/>
      <c r="C27" s="170"/>
      <c r="D27" s="171"/>
      <c r="E27" s="170"/>
      <c r="F27" s="171"/>
      <c r="G27" s="172"/>
      <c r="H27" s="173"/>
      <c r="I27" s="55"/>
      <c r="J27" s="146">
        <f t="shared" si="1"/>
        <v>0</v>
      </c>
      <c r="K27" s="56"/>
      <c r="L27" s="57"/>
      <c r="M27" s="58"/>
      <c r="N27" s="18"/>
      <c r="O27" s="18"/>
      <c r="P27" s="122"/>
      <c r="Q27" s="81"/>
    </row>
    <row r="28" spans="1:17" s="49" customFormat="1" ht="15.75" customHeight="1">
      <c r="A28" s="18"/>
      <c r="B28" s="46"/>
      <c r="C28" s="170"/>
      <c r="D28" s="171"/>
      <c r="E28" s="170"/>
      <c r="F28" s="171"/>
      <c r="G28" s="172"/>
      <c r="H28" s="173"/>
      <c r="I28" s="55"/>
      <c r="J28" s="146">
        <f t="shared" si="1"/>
        <v>0</v>
      </c>
      <c r="K28" s="56"/>
      <c r="L28" s="57"/>
      <c r="M28" s="58"/>
      <c r="N28" s="18"/>
      <c r="O28" s="18"/>
      <c r="P28" s="122"/>
      <c r="Q28" s="81"/>
    </row>
    <row r="29" spans="1:17" s="49" customFormat="1" ht="15.75" customHeight="1">
      <c r="A29" s="18"/>
      <c r="B29" s="46"/>
      <c r="C29" s="170"/>
      <c r="D29" s="171"/>
      <c r="E29" s="170"/>
      <c r="F29" s="171"/>
      <c r="G29" s="172"/>
      <c r="H29" s="173"/>
      <c r="I29" s="55"/>
      <c r="J29" s="146">
        <f t="shared" si="1"/>
        <v>0</v>
      </c>
      <c r="K29" s="56"/>
      <c r="L29" s="57"/>
      <c r="M29" s="58"/>
      <c r="N29" s="18"/>
      <c r="O29" s="18"/>
      <c r="P29" s="122"/>
      <c r="Q29" s="81"/>
    </row>
    <row r="30" spans="1:17" s="49" customFormat="1" ht="15.75" customHeight="1">
      <c r="A30" s="18"/>
      <c r="B30" s="46"/>
      <c r="C30" s="170"/>
      <c r="D30" s="171"/>
      <c r="E30" s="170"/>
      <c r="F30" s="171"/>
      <c r="G30" s="172"/>
      <c r="H30" s="173"/>
      <c r="I30" s="55"/>
      <c r="J30" s="146">
        <f t="shared" si="1"/>
        <v>0</v>
      </c>
      <c r="K30" s="56"/>
      <c r="L30" s="57"/>
      <c r="M30" s="58"/>
      <c r="N30" s="18"/>
      <c r="O30" s="18"/>
      <c r="P30" s="122"/>
      <c r="Q30" s="81"/>
    </row>
    <row r="31" spans="1:17" s="49" customFormat="1" ht="15.75" customHeight="1">
      <c r="A31" s="18"/>
      <c r="B31" s="46"/>
      <c r="C31" s="170"/>
      <c r="D31" s="171"/>
      <c r="E31" s="170"/>
      <c r="F31" s="171"/>
      <c r="G31" s="172"/>
      <c r="H31" s="173"/>
      <c r="I31" s="55"/>
      <c r="J31" s="146">
        <f t="shared" si="1"/>
        <v>0</v>
      </c>
      <c r="K31" s="56"/>
      <c r="L31" s="57"/>
      <c r="M31" s="58"/>
      <c r="N31" s="18"/>
      <c r="O31" s="18"/>
      <c r="P31" s="122"/>
      <c r="Q31" s="81"/>
    </row>
    <row r="32" spans="1:17" s="49" customFormat="1" ht="15.75" customHeight="1">
      <c r="A32" s="18"/>
      <c r="B32" s="46"/>
      <c r="C32" s="170"/>
      <c r="D32" s="171"/>
      <c r="E32" s="170"/>
      <c r="F32" s="171"/>
      <c r="G32" s="172"/>
      <c r="H32" s="173"/>
      <c r="I32" s="55"/>
      <c r="J32" s="146">
        <f t="shared" si="1"/>
        <v>0</v>
      </c>
      <c r="K32" s="56"/>
      <c r="L32" s="57"/>
      <c r="M32" s="58"/>
      <c r="N32" s="18"/>
      <c r="O32" s="18"/>
      <c r="P32" s="122"/>
      <c r="Q32" s="81"/>
    </row>
    <row r="33" spans="1:17" s="49" customFormat="1" ht="15.75" customHeight="1">
      <c r="A33" s="18"/>
      <c r="B33" s="46"/>
      <c r="C33" s="170"/>
      <c r="D33" s="171"/>
      <c r="E33" s="170"/>
      <c r="F33" s="171"/>
      <c r="G33" s="172"/>
      <c r="H33" s="173"/>
      <c r="I33" s="55"/>
      <c r="J33" s="146">
        <f t="shared" si="1"/>
        <v>0</v>
      </c>
      <c r="K33" s="56"/>
      <c r="L33" s="57"/>
      <c r="M33" s="58"/>
      <c r="N33" s="18"/>
      <c r="O33" s="18"/>
      <c r="P33" s="122"/>
      <c r="Q33" s="81"/>
    </row>
    <row r="34" spans="1:17" s="49" customFormat="1" ht="15.75" customHeight="1">
      <c r="A34" s="18"/>
      <c r="B34" s="46"/>
      <c r="C34" s="170"/>
      <c r="D34" s="171"/>
      <c r="E34" s="170"/>
      <c r="F34" s="171"/>
      <c r="G34" s="172"/>
      <c r="H34" s="173"/>
      <c r="I34" s="55"/>
      <c r="J34" s="146">
        <f t="shared" si="1"/>
        <v>0</v>
      </c>
      <c r="K34" s="56"/>
      <c r="L34" s="57"/>
      <c r="M34" s="58"/>
      <c r="N34" s="18"/>
      <c r="O34" s="18"/>
      <c r="P34" s="122"/>
      <c r="Q34" s="81"/>
    </row>
    <row r="35" spans="1:17" s="49" customFormat="1" ht="15.75" customHeight="1">
      <c r="A35" s="18"/>
      <c r="B35" s="46"/>
      <c r="C35" s="170"/>
      <c r="D35" s="171"/>
      <c r="E35" s="170"/>
      <c r="F35" s="171"/>
      <c r="G35" s="172"/>
      <c r="H35" s="173"/>
      <c r="I35" s="55"/>
      <c r="J35" s="146">
        <f t="shared" si="1"/>
        <v>0</v>
      </c>
      <c r="K35" s="56"/>
      <c r="L35" s="57"/>
      <c r="M35" s="58"/>
      <c r="N35" s="18"/>
      <c r="O35" s="18"/>
      <c r="P35" s="124"/>
      <c r="Q35" s="81"/>
    </row>
    <row r="36" spans="1:17" s="49" customFormat="1" ht="15.75" customHeight="1">
      <c r="A36" s="18"/>
      <c r="B36" s="46"/>
      <c r="C36" s="170"/>
      <c r="D36" s="171"/>
      <c r="E36" s="170"/>
      <c r="F36" s="171"/>
      <c r="G36" s="172"/>
      <c r="H36" s="173"/>
      <c r="I36" s="55"/>
      <c r="J36" s="146">
        <f t="shared" si="1"/>
        <v>0</v>
      </c>
      <c r="K36" s="56"/>
      <c r="L36" s="57"/>
      <c r="M36" s="58"/>
      <c r="N36" s="18"/>
      <c r="O36" s="18"/>
      <c r="P36" s="124"/>
      <c r="Q36" s="81"/>
    </row>
    <row r="37" spans="1:17" s="49" customFormat="1" ht="15.75" customHeight="1">
      <c r="A37" s="18"/>
      <c r="B37" s="46"/>
      <c r="C37" s="170"/>
      <c r="D37" s="171"/>
      <c r="E37" s="170"/>
      <c r="F37" s="171"/>
      <c r="G37" s="172"/>
      <c r="H37" s="173"/>
      <c r="I37" s="55"/>
      <c r="J37" s="146">
        <f t="shared" si="1"/>
        <v>0</v>
      </c>
      <c r="K37" s="56"/>
      <c r="L37" s="57"/>
      <c r="M37" s="58"/>
      <c r="N37" s="18"/>
      <c r="O37" s="18"/>
      <c r="P37" s="124"/>
      <c r="Q37" s="81"/>
    </row>
    <row r="38" spans="1:17" s="49" customFormat="1" ht="15.75" customHeight="1">
      <c r="A38" s="18"/>
      <c r="B38" s="46"/>
      <c r="C38" s="170"/>
      <c r="D38" s="171"/>
      <c r="E38" s="170"/>
      <c r="F38" s="171"/>
      <c r="G38" s="172"/>
      <c r="H38" s="173"/>
      <c r="I38" s="55"/>
      <c r="J38" s="146">
        <f t="shared" si="1"/>
        <v>0</v>
      </c>
      <c r="K38" s="56"/>
      <c r="L38" s="57"/>
      <c r="M38" s="58"/>
      <c r="N38" s="18"/>
      <c r="O38" s="18"/>
      <c r="P38" s="124"/>
      <c r="Q38" s="81"/>
    </row>
    <row r="39" spans="1:17" s="49" customFormat="1" ht="15.75" customHeight="1">
      <c r="A39" s="18"/>
      <c r="B39" s="46"/>
      <c r="C39" s="170"/>
      <c r="D39" s="171"/>
      <c r="E39" s="170"/>
      <c r="F39" s="171"/>
      <c r="G39" s="172"/>
      <c r="H39" s="173"/>
      <c r="I39" s="55"/>
      <c r="J39" s="146">
        <f t="shared" si="1"/>
        <v>0</v>
      </c>
      <c r="K39" s="56"/>
      <c r="L39" s="57"/>
      <c r="M39" s="58"/>
      <c r="N39" s="18"/>
      <c r="O39" s="18"/>
      <c r="P39" s="124"/>
      <c r="Q39" s="81"/>
    </row>
    <row r="40" spans="1:17" s="49" customFormat="1" ht="15.75" customHeight="1">
      <c r="A40" s="18"/>
      <c r="B40" s="46"/>
      <c r="C40" s="170"/>
      <c r="D40" s="171"/>
      <c r="E40" s="170"/>
      <c r="F40" s="171"/>
      <c r="G40" s="172"/>
      <c r="H40" s="173"/>
      <c r="I40" s="55"/>
      <c r="J40" s="146">
        <f t="shared" si="1"/>
        <v>0</v>
      </c>
      <c r="K40" s="56"/>
      <c r="L40" s="57"/>
      <c r="M40" s="58"/>
      <c r="N40" s="18"/>
      <c r="O40" s="18"/>
      <c r="P40" s="124"/>
      <c r="Q40" s="81"/>
    </row>
    <row r="41" spans="1:17" s="49" customFormat="1" ht="15.75" customHeight="1">
      <c r="A41" s="18"/>
      <c r="B41" s="46"/>
      <c r="C41" s="170"/>
      <c r="D41" s="171"/>
      <c r="E41" s="170"/>
      <c r="F41" s="171"/>
      <c r="G41" s="172"/>
      <c r="H41" s="173"/>
      <c r="I41" s="55"/>
      <c r="J41" s="146">
        <f t="shared" si="1"/>
        <v>0</v>
      </c>
      <c r="K41" s="56"/>
      <c r="L41" s="57"/>
      <c r="M41" s="58"/>
      <c r="N41" s="18"/>
      <c r="O41" s="18"/>
      <c r="P41" s="124"/>
      <c r="Q41" s="81"/>
    </row>
    <row r="42" spans="1:17" s="49" customFormat="1" ht="15.75" customHeight="1">
      <c r="A42" s="18"/>
      <c r="B42" s="46"/>
      <c r="C42" s="170"/>
      <c r="D42" s="171"/>
      <c r="E42" s="170"/>
      <c r="F42" s="171"/>
      <c r="G42" s="172"/>
      <c r="H42" s="173"/>
      <c r="I42" s="55"/>
      <c r="J42" s="146">
        <f t="shared" si="1"/>
        <v>0</v>
      </c>
      <c r="K42" s="56"/>
      <c r="L42" s="57"/>
      <c r="M42" s="58"/>
      <c r="N42" s="18"/>
      <c r="O42" s="18"/>
      <c r="P42" s="124"/>
      <c r="Q42" s="81"/>
    </row>
    <row r="43" spans="1:17" s="49" customFormat="1" ht="15.75" customHeight="1">
      <c r="A43" s="18"/>
      <c r="B43" s="46"/>
      <c r="C43" s="170"/>
      <c r="D43" s="171"/>
      <c r="E43" s="170"/>
      <c r="F43" s="171"/>
      <c r="G43" s="172"/>
      <c r="H43" s="173"/>
      <c r="I43" s="55"/>
      <c r="J43" s="146">
        <f t="shared" si="1"/>
        <v>0</v>
      </c>
      <c r="K43" s="56"/>
      <c r="L43" s="57"/>
      <c r="M43" s="58"/>
      <c r="N43" s="18"/>
      <c r="O43" s="18"/>
      <c r="P43" s="124"/>
      <c r="Q43" s="81"/>
    </row>
    <row r="44" spans="1:17" s="49" customFormat="1" ht="15.75" customHeight="1">
      <c r="A44" s="18"/>
      <c r="B44" s="46"/>
      <c r="C44" s="170"/>
      <c r="D44" s="171"/>
      <c r="E44" s="170"/>
      <c r="F44" s="171"/>
      <c r="G44" s="172"/>
      <c r="H44" s="173"/>
      <c r="I44" s="55"/>
      <c r="J44" s="146">
        <f t="shared" si="1"/>
        <v>0</v>
      </c>
      <c r="K44" s="56"/>
      <c r="L44" s="57"/>
      <c r="M44" s="58"/>
      <c r="N44" s="18"/>
      <c r="O44" s="18"/>
      <c r="P44" s="124"/>
      <c r="Q44" s="81"/>
    </row>
    <row r="45" spans="1:17" s="49" customFormat="1" ht="15.75" customHeight="1">
      <c r="A45" s="18"/>
      <c r="B45" s="46"/>
      <c r="C45" s="170"/>
      <c r="D45" s="171"/>
      <c r="E45" s="170"/>
      <c r="F45" s="171"/>
      <c r="G45" s="172"/>
      <c r="H45" s="173"/>
      <c r="I45" s="55"/>
      <c r="J45" s="146">
        <f t="shared" si="1"/>
        <v>0</v>
      </c>
      <c r="K45" s="56"/>
      <c r="L45" s="57"/>
      <c r="M45" s="58"/>
      <c r="N45" s="18"/>
      <c r="O45" s="18"/>
      <c r="P45" s="124"/>
      <c r="Q45" s="81"/>
    </row>
    <row r="46" spans="1:17" s="49" customFormat="1" ht="15.75" customHeight="1">
      <c r="A46" s="18"/>
      <c r="B46" s="46"/>
      <c r="C46" s="170"/>
      <c r="D46" s="171"/>
      <c r="E46" s="170"/>
      <c r="F46" s="171"/>
      <c r="G46" s="172"/>
      <c r="H46" s="173"/>
      <c r="I46" s="55"/>
      <c r="J46" s="146">
        <f t="shared" si="1"/>
        <v>0</v>
      </c>
      <c r="K46" s="56"/>
      <c r="L46" s="57"/>
      <c r="M46" s="58"/>
      <c r="N46" s="18"/>
      <c r="O46" s="18"/>
      <c r="P46" s="124"/>
      <c r="Q46" s="81"/>
    </row>
    <row r="47" spans="1:17" s="4" customFormat="1" ht="7.5" customHeight="1">
      <c r="B47" s="1"/>
      <c r="C47" s="5"/>
      <c r="D47" s="5"/>
      <c r="E47" s="3"/>
      <c r="F47" s="3"/>
      <c r="G47" s="6"/>
      <c r="H47" s="6"/>
      <c r="I47" s="7"/>
      <c r="J47" s="7"/>
      <c r="K47" s="1"/>
      <c r="L47" s="2"/>
      <c r="M47" s="2"/>
      <c r="P47" s="116"/>
      <c r="Q47" s="81"/>
    </row>
    <row r="48" spans="1:17" s="4" customFormat="1" ht="26.25" customHeight="1">
      <c r="B48" s="174" t="s">
        <v>49</v>
      </c>
      <c r="C48" s="175"/>
      <c r="D48" s="175"/>
      <c r="E48" s="175"/>
      <c r="F48" s="175"/>
      <c r="G48" s="175"/>
      <c r="H48" s="175"/>
      <c r="I48" s="175"/>
      <c r="J48" s="175"/>
      <c r="K48" s="175"/>
      <c r="L48" s="175"/>
      <c r="M48" s="175"/>
      <c r="P48" s="116"/>
      <c r="Q48" s="81"/>
    </row>
    <row r="49" spans="2:17" s="18" customFormat="1" ht="12">
      <c r="B49" s="111" t="s">
        <v>51</v>
      </c>
      <c r="C49" s="19"/>
      <c r="D49" s="19"/>
      <c r="E49" s="20"/>
      <c r="F49" s="20"/>
      <c r="G49" s="21"/>
      <c r="H49" s="21"/>
      <c r="I49" s="22"/>
      <c r="J49" s="22"/>
      <c r="K49" s="12"/>
      <c r="L49" s="12"/>
      <c r="M49" s="12"/>
      <c r="P49" s="124"/>
      <c r="Q49" s="81"/>
    </row>
    <row r="50" spans="2:17" s="18" customFormat="1" ht="12">
      <c r="B50" s="111" t="s">
        <v>52</v>
      </c>
      <c r="C50" s="19"/>
      <c r="D50" s="19"/>
      <c r="E50" s="20"/>
      <c r="F50" s="20"/>
      <c r="G50" s="21"/>
      <c r="H50" s="21"/>
      <c r="I50" s="22"/>
      <c r="J50" s="22"/>
      <c r="K50" s="12"/>
      <c r="L50" s="12"/>
      <c r="M50" s="12"/>
      <c r="P50" s="124"/>
      <c r="Q50" s="81"/>
    </row>
    <row r="51" spans="2:17" s="18" customFormat="1" ht="12.75" customHeight="1">
      <c r="B51" s="23"/>
      <c r="C51" s="19" t="s">
        <v>42</v>
      </c>
      <c r="D51" s="19"/>
      <c r="E51" s="20"/>
      <c r="F51" s="20"/>
      <c r="G51" s="21"/>
      <c r="H51" s="21"/>
      <c r="I51" s="22"/>
      <c r="J51" s="22"/>
      <c r="K51" s="12"/>
      <c r="L51" s="12"/>
      <c r="M51" s="12"/>
      <c r="P51" s="124"/>
      <c r="Q51" s="81"/>
    </row>
    <row r="52" spans="2:17" s="18" customFormat="1" ht="12.75" customHeight="1">
      <c r="B52" s="23"/>
      <c r="C52" s="19" t="s">
        <v>10</v>
      </c>
      <c r="D52" s="19"/>
      <c r="E52" s="20"/>
      <c r="F52" s="20"/>
      <c r="G52" s="21"/>
      <c r="H52" s="21"/>
      <c r="I52" s="22"/>
      <c r="J52" s="22"/>
      <c r="K52" s="12"/>
      <c r="L52" s="12"/>
      <c r="M52" s="12"/>
      <c r="P52" s="124"/>
      <c r="Q52" s="81"/>
    </row>
    <row r="53" spans="2:17" s="18" customFormat="1" ht="12.75" customHeight="1">
      <c r="B53" s="23"/>
      <c r="C53" s="111" t="s">
        <v>98</v>
      </c>
      <c r="D53" s="19"/>
      <c r="E53" s="20"/>
      <c r="F53" s="20"/>
      <c r="G53" s="21"/>
      <c r="H53" s="21"/>
      <c r="I53" s="22"/>
      <c r="J53" s="22"/>
      <c r="K53" s="12"/>
      <c r="L53" s="12"/>
      <c r="M53" s="12"/>
      <c r="P53" s="124"/>
      <c r="Q53" s="81"/>
    </row>
    <row r="54" spans="2:17" s="18" customFormat="1" ht="14.25" customHeight="1">
      <c r="B54" s="19" t="s">
        <v>11</v>
      </c>
      <c r="C54" s="19"/>
      <c r="D54" s="19"/>
      <c r="E54" s="20"/>
      <c r="F54" s="20"/>
      <c r="G54" s="21"/>
      <c r="H54" s="21"/>
      <c r="I54" s="22"/>
      <c r="J54" s="22"/>
      <c r="K54" s="12"/>
      <c r="L54" s="12"/>
      <c r="M54" s="12"/>
      <c r="P54" s="124"/>
      <c r="Q54" s="81"/>
    </row>
    <row r="55" spans="2:17">
      <c r="Q55" s="81"/>
    </row>
    <row r="56" spans="2:17">
      <c r="Q56" s="81"/>
    </row>
    <row r="57" spans="2:17">
      <c r="Q57" s="81"/>
    </row>
    <row r="58" spans="2:17">
      <c r="Q58" s="112"/>
    </row>
    <row r="59" spans="2:17">
      <c r="Q59" s="112"/>
    </row>
    <row r="60" spans="2:17">
      <c r="Q60" s="78"/>
    </row>
    <row r="61" spans="2:17">
      <c r="Q61" s="78"/>
    </row>
    <row r="62" spans="2:17">
      <c r="Q62" s="78"/>
    </row>
    <row r="63" spans="2:17">
      <c r="Q63" s="78"/>
    </row>
    <row r="64" spans="2:17">
      <c r="Q64" s="78"/>
    </row>
    <row r="65" spans="17:17">
      <c r="Q65" s="78"/>
    </row>
  </sheetData>
  <mergeCells count="127">
    <mergeCell ref="P4:P6"/>
    <mergeCell ref="E10:F10"/>
    <mergeCell ref="G10:H10"/>
    <mergeCell ref="G46:H46"/>
    <mergeCell ref="G11:H11"/>
    <mergeCell ref="E11:F11"/>
    <mergeCell ref="E46:F46"/>
    <mergeCell ref="E42:F42"/>
    <mergeCell ref="G42:H42"/>
    <mergeCell ref="E34:F34"/>
    <mergeCell ref="G34:H34"/>
    <mergeCell ref="E35:F35"/>
    <mergeCell ref="G35:H35"/>
    <mergeCell ref="E36:F36"/>
    <mergeCell ref="G36:H36"/>
    <mergeCell ref="E37:F37"/>
    <mergeCell ref="G37:H37"/>
    <mergeCell ref="E31:F31"/>
    <mergeCell ref="G31:H31"/>
    <mergeCell ref="P7:P9"/>
    <mergeCell ref="E45:F45"/>
    <mergeCell ref="G45:H45"/>
    <mergeCell ref="E43:F43"/>
    <mergeCell ref="G43:H43"/>
    <mergeCell ref="C46:D46"/>
    <mergeCell ref="C42:D42"/>
    <mergeCell ref="C34:D34"/>
    <mergeCell ref="C35:D35"/>
    <mergeCell ref="C36:D36"/>
    <mergeCell ref="C37:D37"/>
    <mergeCell ref="C32:D32"/>
    <mergeCell ref="C22:D22"/>
    <mergeCell ref="C24:D24"/>
    <mergeCell ref="C26:D26"/>
    <mergeCell ref="C31:D31"/>
    <mergeCell ref="C45:D45"/>
    <mergeCell ref="C43:D43"/>
    <mergeCell ref="C44:D44"/>
    <mergeCell ref="C30:D30"/>
    <mergeCell ref="C25:D25"/>
    <mergeCell ref="I2:M2"/>
    <mergeCell ref="B7:B8"/>
    <mergeCell ref="C7:D8"/>
    <mergeCell ref="H5:L5"/>
    <mergeCell ref="M7:M8"/>
    <mergeCell ref="G7:L7"/>
    <mergeCell ref="E5:G5"/>
    <mergeCell ref="E7:F9"/>
    <mergeCell ref="G9:H9"/>
    <mergeCell ref="G8:H8"/>
    <mergeCell ref="B4:C4"/>
    <mergeCell ref="B5:C5"/>
    <mergeCell ref="J8:J9"/>
    <mergeCell ref="E25:F25"/>
    <mergeCell ref="G25:H25"/>
    <mergeCell ref="E44:F44"/>
    <mergeCell ref="G44:H44"/>
    <mergeCell ref="C40:D40"/>
    <mergeCell ref="E40:F40"/>
    <mergeCell ref="G40:H40"/>
    <mergeCell ref="C41:D41"/>
    <mergeCell ref="E41:F41"/>
    <mergeCell ref="G41:H41"/>
    <mergeCell ref="C38:D38"/>
    <mergeCell ref="C39:D39"/>
    <mergeCell ref="E39:F39"/>
    <mergeCell ref="G39:H39"/>
    <mergeCell ref="G33:H33"/>
    <mergeCell ref="E38:F38"/>
    <mergeCell ref="G38:H38"/>
    <mergeCell ref="C10:D10"/>
    <mergeCell ref="C11:D11"/>
    <mergeCell ref="C12:D12"/>
    <mergeCell ref="C28:D28"/>
    <mergeCell ref="E28:F28"/>
    <mergeCell ref="G28:H28"/>
    <mergeCell ref="C29:D29"/>
    <mergeCell ref="E29:F29"/>
    <mergeCell ref="G29:H29"/>
    <mergeCell ref="E12:F12"/>
    <mergeCell ref="G12:H12"/>
    <mergeCell ref="C13:D13"/>
    <mergeCell ref="E13:F13"/>
    <mergeCell ref="G13:H13"/>
    <mergeCell ref="E26:F26"/>
    <mergeCell ref="G26:H26"/>
    <mergeCell ref="C27:D27"/>
    <mergeCell ref="E27:F27"/>
    <mergeCell ref="G27:H27"/>
    <mergeCell ref="E24:F24"/>
    <mergeCell ref="G24:H24"/>
    <mergeCell ref="C14:D14"/>
    <mergeCell ref="C16:D16"/>
    <mergeCell ref="E16:F16"/>
    <mergeCell ref="G16:H16"/>
    <mergeCell ref="C17:D17"/>
    <mergeCell ref="E17:F17"/>
    <mergeCell ref="G17:H17"/>
    <mergeCell ref="E14:F14"/>
    <mergeCell ref="G14:H14"/>
    <mergeCell ref="C15:D15"/>
    <mergeCell ref="E15:F15"/>
    <mergeCell ref="G15:H15"/>
    <mergeCell ref="E18:F18"/>
    <mergeCell ref="G18:H18"/>
    <mergeCell ref="C19:D19"/>
    <mergeCell ref="E19:F19"/>
    <mergeCell ref="G19:H19"/>
    <mergeCell ref="B48:M48"/>
    <mergeCell ref="E22:F22"/>
    <mergeCell ref="G22:H22"/>
    <mergeCell ref="C23:D23"/>
    <mergeCell ref="E23:F23"/>
    <mergeCell ref="G23:H23"/>
    <mergeCell ref="C20:D20"/>
    <mergeCell ref="E20:F20"/>
    <mergeCell ref="G20:H20"/>
    <mergeCell ref="C21:D21"/>
    <mergeCell ref="E21:F21"/>
    <mergeCell ref="G21:H21"/>
    <mergeCell ref="C18:D18"/>
    <mergeCell ref="E30:F30"/>
    <mergeCell ref="G30:H30"/>
    <mergeCell ref="E32:F32"/>
    <mergeCell ref="G32:H32"/>
    <mergeCell ref="C33:D33"/>
    <mergeCell ref="E33:F33"/>
  </mergeCells>
  <phoneticPr fontId="1"/>
  <pageMargins left="0.82677165354330717" right="0.39" top="0.47244094488188981" bottom="0.35433070866141736" header="0.31496062992125984" footer="0.31496062992125984"/>
  <pageSetup paperSize="9"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【リスト】!$A$3:$A$8</xm:f>
          </x14:formula1>
          <xm:sqref>D5</xm:sqref>
        </x14:dataValidation>
        <x14:dataValidation type="list" allowBlank="1" showInputMessage="1" showErrorMessage="1">
          <x14:formula1>
            <xm:f>【リスト】!$B$3:$B$26</xm:f>
          </x14:formula1>
          <xm:sqref>H5:L5</xm:sqref>
        </x14:dataValidation>
        <x14:dataValidation type="list" allowBlank="1" showInputMessage="1" showErrorMessage="1">
          <x14:formula1>
            <xm:f>【リスト】!$C$3:$C$7</xm:f>
          </x14:formula1>
          <xm:sqref>J10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6600"/>
  </sheetPr>
  <dimension ref="A1:AA38"/>
  <sheetViews>
    <sheetView view="pageBreakPreview" topLeftCell="E1" zoomScale="115" zoomScaleNormal="100" zoomScaleSheetLayoutView="115" workbookViewId="0">
      <pane ySplit="13" topLeftCell="A14" activePane="bottomLeft" state="frozen"/>
      <selection activeCell="G3" sqref="G3"/>
      <selection pane="bottomLeft" activeCell="Q5" sqref="Q5"/>
    </sheetView>
  </sheetViews>
  <sheetFormatPr defaultRowHeight="13.5"/>
  <cols>
    <col min="1" max="1" width="0.75" style="4" customWidth="1"/>
    <col min="2" max="2" width="6.375" customWidth="1"/>
    <col min="3" max="3" width="8.25" customWidth="1"/>
    <col min="4" max="4" width="5.625" customWidth="1"/>
    <col min="5" max="5" width="2" customWidth="1"/>
    <col min="6" max="6" width="6.125" customWidth="1"/>
    <col min="7" max="7" width="6.875" customWidth="1"/>
    <col min="8" max="8" width="8.25" customWidth="1"/>
    <col min="9" max="9" width="6.125" customWidth="1"/>
    <col min="10" max="10" width="7.125" customWidth="1"/>
    <col min="11" max="11" width="7" customWidth="1"/>
    <col min="12" max="12" width="8.375" customWidth="1"/>
    <col min="13" max="13" width="5.125" customWidth="1"/>
    <col min="14" max="15" width="9" customWidth="1"/>
    <col min="16" max="16" width="10" customWidth="1"/>
    <col min="17" max="17" width="13.625" customWidth="1"/>
    <col min="18" max="18" width="7.875" customWidth="1"/>
    <col min="19" max="19" width="11.125" customWidth="1"/>
    <col min="20" max="20" width="0.625" style="4" customWidth="1"/>
    <col min="21" max="21" width="1.5" customWidth="1"/>
    <col min="22" max="22" width="27.25" style="126" customWidth="1"/>
  </cols>
  <sheetData>
    <row r="1" spans="1:27" s="4" customFormat="1" ht="4.5" customHeight="1">
      <c r="V1" s="126"/>
    </row>
    <row r="2" spans="1:27">
      <c r="B2" s="62" t="s">
        <v>33</v>
      </c>
      <c r="C2" s="1"/>
      <c r="D2" s="1"/>
      <c r="E2" s="1"/>
      <c r="F2" s="1"/>
      <c r="G2" s="1"/>
      <c r="H2" s="1"/>
      <c r="I2" s="1"/>
      <c r="J2" s="180" t="s">
        <v>1</v>
      </c>
      <c r="K2" s="180"/>
      <c r="L2" s="180"/>
      <c r="M2" s="180"/>
      <c r="N2" s="2"/>
      <c r="O2" s="2"/>
      <c r="P2" s="2"/>
      <c r="Q2" s="218"/>
      <c r="R2" s="218"/>
      <c r="S2" s="218"/>
      <c r="T2" s="218"/>
      <c r="U2" s="4"/>
      <c r="W2" s="4"/>
    </row>
    <row r="3" spans="1:27" ht="8.25" customHeight="1">
      <c r="B3" s="3"/>
      <c r="C3" s="1"/>
      <c r="D3" s="1"/>
      <c r="E3" s="1"/>
      <c r="F3" s="1"/>
      <c r="G3" s="1"/>
      <c r="H3" s="1"/>
      <c r="I3" s="1"/>
      <c r="J3" s="2"/>
      <c r="K3" s="2"/>
      <c r="L3" s="2"/>
      <c r="M3" s="2"/>
      <c r="N3" s="2"/>
      <c r="O3" s="2"/>
      <c r="P3" s="2"/>
      <c r="Q3" s="2"/>
      <c r="R3" s="1"/>
      <c r="S3" s="1"/>
      <c r="U3" s="4"/>
    </row>
    <row r="4" spans="1:27" s="81" customFormat="1" ht="14.25" customHeight="1">
      <c r="A4" s="78"/>
      <c r="B4" s="13" t="s">
        <v>82</v>
      </c>
      <c r="C4" s="48"/>
      <c r="D4" s="248"/>
      <c r="E4" s="249"/>
      <c r="F4" s="79" t="s">
        <v>84</v>
      </c>
      <c r="G4" s="13"/>
      <c r="H4" s="129"/>
      <c r="I4" s="48"/>
      <c r="J4" s="247"/>
      <c r="K4" s="247"/>
      <c r="L4" s="80"/>
      <c r="M4" s="80"/>
      <c r="N4" s="80"/>
      <c r="O4" s="80"/>
      <c r="P4" s="80"/>
      <c r="Q4" s="80"/>
      <c r="R4" s="48"/>
      <c r="S4" s="48"/>
      <c r="T4" s="78"/>
      <c r="U4" s="78"/>
      <c r="V4" s="133" t="s">
        <v>44</v>
      </c>
    </row>
    <row r="5" spans="1:27" s="81" customFormat="1" ht="14.25" customHeight="1">
      <c r="A5" s="78"/>
      <c r="B5" s="143" t="s">
        <v>87</v>
      </c>
      <c r="C5" s="48"/>
      <c r="D5" s="250" t="str">
        <f>IF(単位活動時間算出調書!D5="","■算出調書に入力！",単位活動時間算出調書!D5)</f>
        <v>■算出調書に入力！</v>
      </c>
      <c r="E5" s="251"/>
      <c r="F5" s="82"/>
      <c r="G5" s="82"/>
      <c r="H5" s="228" t="s">
        <v>27</v>
      </c>
      <c r="I5" s="228"/>
      <c r="J5" s="231" t="str">
        <f>IF(単位活動時間算出調書!H5="","■算出調書に入力！",単位活動時間算出調書!H5)</f>
        <v>■算出調書に入力！</v>
      </c>
      <c r="K5" s="232"/>
      <c r="L5" s="232"/>
      <c r="M5" s="232"/>
      <c r="N5" s="232"/>
      <c r="O5" s="233"/>
      <c r="P5" s="80"/>
      <c r="Q5" s="78"/>
      <c r="R5" s="78"/>
      <c r="S5" s="78"/>
      <c r="T5" s="78"/>
      <c r="V5" s="133"/>
    </row>
    <row r="6" spans="1:27" s="81" customFormat="1" ht="14.25" customHeight="1">
      <c r="A6" s="78"/>
      <c r="B6" s="252" t="s">
        <v>40</v>
      </c>
      <c r="C6" s="252"/>
      <c r="D6" s="259" t="str">
        <f>IF(単位活動時間算出調書!M10="","■算出調書に入力！",単位活動時間算出調書!M10)</f>
        <v>■算出調書に入力！</v>
      </c>
      <c r="E6" s="260"/>
      <c r="F6" s="90" t="s">
        <v>41</v>
      </c>
      <c r="G6" s="90"/>
      <c r="H6" s="228" t="s">
        <v>28</v>
      </c>
      <c r="I6" s="228"/>
      <c r="J6" s="123" t="str">
        <f>IF(単位活動時間算出調書!J10="","■算出調書に入力！",単位活動時間算出調書!J10)</f>
        <v>■算出調書に入力！</v>
      </c>
      <c r="K6" s="114"/>
      <c r="L6" s="80"/>
      <c r="M6" s="80"/>
      <c r="N6" s="48"/>
      <c r="O6" s="48"/>
      <c r="P6" s="48"/>
      <c r="Q6" s="48"/>
      <c r="R6" s="48"/>
      <c r="S6" s="78"/>
      <c r="T6" s="78"/>
      <c r="U6" s="78"/>
      <c r="V6" s="133"/>
      <c r="W6" s="78"/>
    </row>
    <row r="7" spans="1:27" s="81" customFormat="1" ht="14.25" customHeight="1">
      <c r="A7" s="78"/>
      <c r="B7" s="252" t="s">
        <v>83</v>
      </c>
      <c r="C7" s="252"/>
      <c r="D7" s="220"/>
      <c r="E7" s="221"/>
      <c r="F7" s="222"/>
      <c r="G7" s="83"/>
      <c r="H7" s="228" t="s">
        <v>35</v>
      </c>
      <c r="I7" s="228"/>
      <c r="J7" s="220"/>
      <c r="K7" s="221"/>
      <c r="L7" s="221"/>
      <c r="M7" s="222"/>
      <c r="N7" s="84"/>
      <c r="O7" s="84" t="s">
        <v>36</v>
      </c>
      <c r="P7" s="151"/>
      <c r="Q7" s="86" t="s">
        <v>34</v>
      </c>
      <c r="R7" s="48"/>
      <c r="S7" s="48"/>
      <c r="T7" s="48"/>
      <c r="U7" s="48"/>
      <c r="V7" s="246" t="s">
        <v>45</v>
      </c>
      <c r="W7" s="78"/>
      <c r="X7" s="78"/>
      <c r="Y7" s="78"/>
      <c r="Z7" s="78"/>
      <c r="AA7" s="78"/>
    </row>
    <row r="8" spans="1:27" s="87" customFormat="1" ht="14.25" customHeight="1" thickBot="1">
      <c r="B8" s="27"/>
      <c r="C8" s="59"/>
      <c r="D8" s="59"/>
      <c r="E8" s="60"/>
      <c r="F8" s="60"/>
      <c r="G8" s="61"/>
      <c r="H8" s="132" t="s">
        <v>85</v>
      </c>
      <c r="I8" s="89"/>
      <c r="J8" s="115"/>
      <c r="K8" s="88"/>
      <c r="L8" s="29"/>
      <c r="M8" s="29"/>
      <c r="N8" s="29"/>
      <c r="O8" s="29"/>
      <c r="P8" s="29"/>
      <c r="V8" s="246"/>
    </row>
    <row r="9" spans="1:27" s="4" customFormat="1" ht="13.5" customHeight="1" thickBot="1">
      <c r="B9" s="181" t="s">
        <v>2</v>
      </c>
      <c r="C9" s="183" t="s">
        <v>3</v>
      </c>
      <c r="D9" s="255"/>
      <c r="E9" s="184"/>
      <c r="F9" s="183" t="s">
        <v>4</v>
      </c>
      <c r="G9" s="255"/>
      <c r="H9" s="234" t="s">
        <v>99</v>
      </c>
      <c r="I9" s="235"/>
      <c r="J9" s="241" t="s">
        <v>12</v>
      </c>
      <c r="K9" s="241"/>
      <c r="L9" s="226"/>
      <c r="M9" s="226"/>
      <c r="N9" s="226"/>
      <c r="O9" s="227"/>
      <c r="P9" s="223" t="s">
        <v>37</v>
      </c>
      <c r="Q9" s="226" t="s">
        <v>17</v>
      </c>
      <c r="R9" s="227"/>
      <c r="S9" s="204" t="s">
        <v>25</v>
      </c>
      <c r="V9" s="246"/>
    </row>
    <row r="10" spans="1:27" s="4" customFormat="1" ht="14.25" customHeight="1" thickBot="1">
      <c r="B10" s="182"/>
      <c r="C10" s="185"/>
      <c r="D10" s="256"/>
      <c r="E10" s="186"/>
      <c r="F10" s="185"/>
      <c r="G10" s="256"/>
      <c r="H10" s="236"/>
      <c r="I10" s="237"/>
      <c r="J10" s="242" t="s">
        <v>13</v>
      </c>
      <c r="K10" s="244" t="s">
        <v>53</v>
      </c>
      <c r="L10" s="226" t="s">
        <v>39</v>
      </c>
      <c r="M10" s="226"/>
      <c r="N10" s="241"/>
      <c r="O10" s="201"/>
      <c r="P10" s="224"/>
      <c r="Q10" s="201" t="s">
        <v>18</v>
      </c>
      <c r="R10" s="204" t="s">
        <v>19</v>
      </c>
      <c r="S10" s="219"/>
      <c r="V10" s="246"/>
    </row>
    <row r="11" spans="1:27" s="4" customFormat="1" ht="26.25" customHeight="1">
      <c r="B11" s="182"/>
      <c r="C11" s="185"/>
      <c r="D11" s="256"/>
      <c r="E11" s="186"/>
      <c r="F11" s="185"/>
      <c r="G11" s="256"/>
      <c r="H11" s="236"/>
      <c r="I11" s="237"/>
      <c r="J11" s="243"/>
      <c r="K11" s="245"/>
      <c r="L11" s="240" t="s">
        <v>31</v>
      </c>
      <c r="M11" s="240"/>
      <c r="N11" s="150" t="s">
        <v>32</v>
      </c>
      <c r="O11" s="72" t="s">
        <v>14</v>
      </c>
      <c r="P11" s="225"/>
      <c r="Q11" s="199"/>
      <c r="R11" s="219"/>
      <c r="S11" s="219"/>
      <c r="V11" s="127"/>
    </row>
    <row r="12" spans="1:27" s="4" customFormat="1" ht="14.25" thickBot="1">
      <c r="B12" s="30"/>
      <c r="C12" s="31"/>
      <c r="D12" s="34"/>
      <c r="E12" s="32"/>
      <c r="F12" s="253"/>
      <c r="G12" s="254"/>
      <c r="H12" s="238"/>
      <c r="I12" s="239"/>
      <c r="J12" s="73" t="s">
        <v>15</v>
      </c>
      <c r="K12" s="101" t="s">
        <v>16</v>
      </c>
      <c r="L12" s="94" t="s">
        <v>20</v>
      </c>
      <c r="M12" s="35" t="s">
        <v>23</v>
      </c>
      <c r="N12" s="28" t="s">
        <v>29</v>
      </c>
      <c r="O12" s="73" t="s">
        <v>24</v>
      </c>
      <c r="P12" s="91" t="s">
        <v>38</v>
      </c>
      <c r="Q12" s="11"/>
      <c r="R12" s="10"/>
      <c r="S12" s="10"/>
      <c r="V12" s="127"/>
    </row>
    <row r="13" spans="1:27" s="41" customFormat="1" ht="21.75" customHeight="1" thickBot="1">
      <c r="A13" s="37"/>
      <c r="B13" s="38" t="s">
        <v>9</v>
      </c>
      <c r="C13" s="176">
        <f>COUNTA(C14:E30)</f>
        <v>0</v>
      </c>
      <c r="D13" s="263"/>
      <c r="E13" s="177"/>
      <c r="F13" s="207"/>
      <c r="G13" s="258"/>
      <c r="H13" s="229"/>
      <c r="I13" s="230"/>
      <c r="J13" s="98">
        <f>MIN(J14:J30)</f>
        <v>0</v>
      </c>
      <c r="K13" s="74">
        <f>MAX(K14:K30)</f>
        <v>0</v>
      </c>
      <c r="L13" s="95">
        <f>SUM(L14:L30)</f>
        <v>0</v>
      </c>
      <c r="M13" s="120" t="str">
        <f>J6</f>
        <v>■算出調書に入力！</v>
      </c>
      <c r="N13" s="71" t="e">
        <f>SUM(N14:N30)</f>
        <v>#VALUE!</v>
      </c>
      <c r="O13" s="74">
        <f>SUM(O14:O30)</f>
        <v>0</v>
      </c>
      <c r="P13" s="77" t="e">
        <f>SUM(P14:P30)</f>
        <v>#VALUE!</v>
      </c>
      <c r="Q13" s="39"/>
      <c r="R13" s="40"/>
      <c r="S13" s="40"/>
      <c r="T13" s="37"/>
      <c r="V13" s="127"/>
    </row>
    <row r="14" spans="1:27" s="47" customFormat="1" ht="16.5" customHeight="1">
      <c r="A14" s="42"/>
      <c r="B14" s="43"/>
      <c r="C14" s="257"/>
      <c r="D14" s="217"/>
      <c r="E14" s="264"/>
      <c r="F14" s="257"/>
      <c r="G14" s="217"/>
      <c r="H14" s="216"/>
      <c r="I14" s="217"/>
      <c r="J14" s="99"/>
      <c r="K14" s="75"/>
      <c r="L14" s="96"/>
      <c r="M14" s="130" t="str">
        <f>$M$13</f>
        <v>■算出調書に入力！</v>
      </c>
      <c r="N14" s="102" t="e">
        <f t="shared" ref="N14:N30" si="0">ROUNDDOWN($D$6*L14,2)</f>
        <v>#VALUE!</v>
      </c>
      <c r="O14" s="75"/>
      <c r="P14" s="92" t="e">
        <f t="shared" ref="P14:P30" si="1">ROUNDDOWN($P$7*N14,0)</f>
        <v>#VALUE!</v>
      </c>
      <c r="Q14" s="44"/>
      <c r="R14" s="45"/>
      <c r="S14" s="46"/>
      <c r="T14" s="42"/>
      <c r="V14" s="127"/>
    </row>
    <row r="15" spans="1:27" s="47" customFormat="1" ht="16.5" customHeight="1">
      <c r="A15" s="42"/>
      <c r="B15" s="46"/>
      <c r="C15" s="170"/>
      <c r="D15" s="214"/>
      <c r="E15" s="171"/>
      <c r="F15" s="170"/>
      <c r="G15" s="214"/>
      <c r="H15" s="215"/>
      <c r="I15" s="214"/>
      <c r="J15" s="109"/>
      <c r="K15" s="110"/>
      <c r="L15" s="97"/>
      <c r="M15" s="131" t="str">
        <f t="shared" ref="M15:M30" si="2">$M$13</f>
        <v>■算出調書に入力！</v>
      </c>
      <c r="N15" s="103" t="e">
        <f t="shared" si="0"/>
        <v>#VALUE!</v>
      </c>
      <c r="O15" s="110"/>
      <c r="P15" s="93" t="e">
        <f t="shared" si="1"/>
        <v>#VALUE!</v>
      </c>
      <c r="Q15" s="44"/>
      <c r="R15" s="45"/>
      <c r="S15" s="46"/>
      <c r="T15" s="42"/>
      <c r="V15" s="127"/>
    </row>
    <row r="16" spans="1:27" s="47" customFormat="1" ht="16.5" customHeight="1">
      <c r="A16" s="42"/>
      <c r="B16" s="46"/>
      <c r="C16" s="170"/>
      <c r="D16" s="214"/>
      <c r="E16" s="171"/>
      <c r="F16" s="170"/>
      <c r="G16" s="214"/>
      <c r="H16" s="215"/>
      <c r="I16" s="214"/>
      <c r="J16" s="109"/>
      <c r="K16" s="110"/>
      <c r="L16" s="97"/>
      <c r="M16" s="131" t="str">
        <f t="shared" si="2"/>
        <v>■算出調書に入力！</v>
      </c>
      <c r="N16" s="103" t="e">
        <f t="shared" si="0"/>
        <v>#VALUE!</v>
      </c>
      <c r="O16" s="110"/>
      <c r="P16" s="93" t="e">
        <f t="shared" si="1"/>
        <v>#VALUE!</v>
      </c>
      <c r="Q16" s="44"/>
      <c r="R16" s="45"/>
      <c r="S16" s="46"/>
      <c r="T16" s="42"/>
      <c r="V16" s="127"/>
    </row>
    <row r="17" spans="1:22" s="47" customFormat="1" ht="16.5" customHeight="1">
      <c r="A17" s="42"/>
      <c r="B17" s="46"/>
      <c r="C17" s="170"/>
      <c r="D17" s="214"/>
      <c r="E17" s="171"/>
      <c r="F17" s="170"/>
      <c r="G17" s="214"/>
      <c r="H17" s="215"/>
      <c r="I17" s="214"/>
      <c r="J17" s="109"/>
      <c r="K17" s="110"/>
      <c r="L17" s="97"/>
      <c r="M17" s="131" t="str">
        <f t="shared" si="2"/>
        <v>■算出調書に入力！</v>
      </c>
      <c r="N17" s="103" t="e">
        <f t="shared" si="0"/>
        <v>#VALUE!</v>
      </c>
      <c r="O17" s="110"/>
      <c r="P17" s="93" t="e">
        <f t="shared" si="1"/>
        <v>#VALUE!</v>
      </c>
      <c r="Q17" s="44"/>
      <c r="R17" s="45"/>
      <c r="S17" s="46"/>
      <c r="T17" s="42"/>
      <c r="V17" s="127"/>
    </row>
    <row r="18" spans="1:22" s="47" customFormat="1" ht="16.5" customHeight="1">
      <c r="A18" s="42"/>
      <c r="B18" s="46"/>
      <c r="C18" s="170"/>
      <c r="D18" s="214"/>
      <c r="E18" s="171"/>
      <c r="F18" s="170"/>
      <c r="G18" s="214"/>
      <c r="H18" s="215"/>
      <c r="I18" s="214"/>
      <c r="J18" s="109"/>
      <c r="K18" s="110"/>
      <c r="L18" s="97"/>
      <c r="M18" s="131" t="str">
        <f t="shared" si="2"/>
        <v>■算出調書に入力！</v>
      </c>
      <c r="N18" s="103" t="e">
        <f t="shared" si="0"/>
        <v>#VALUE!</v>
      </c>
      <c r="O18" s="110"/>
      <c r="P18" s="93" t="e">
        <f t="shared" si="1"/>
        <v>#VALUE!</v>
      </c>
      <c r="Q18" s="44"/>
      <c r="R18" s="45"/>
      <c r="S18" s="46"/>
      <c r="T18" s="42"/>
      <c r="V18" s="127"/>
    </row>
    <row r="19" spans="1:22" s="47" customFormat="1" ht="16.5" customHeight="1">
      <c r="A19" s="42"/>
      <c r="B19" s="46"/>
      <c r="C19" s="170"/>
      <c r="D19" s="214"/>
      <c r="E19" s="171"/>
      <c r="F19" s="170"/>
      <c r="G19" s="214"/>
      <c r="H19" s="215"/>
      <c r="I19" s="214"/>
      <c r="J19" s="109"/>
      <c r="K19" s="110"/>
      <c r="L19" s="97"/>
      <c r="M19" s="131" t="str">
        <f t="shared" si="2"/>
        <v>■算出調書に入力！</v>
      </c>
      <c r="N19" s="103" t="e">
        <f t="shared" si="0"/>
        <v>#VALUE!</v>
      </c>
      <c r="O19" s="110"/>
      <c r="P19" s="93" t="e">
        <f t="shared" si="1"/>
        <v>#VALUE!</v>
      </c>
      <c r="Q19" s="44"/>
      <c r="R19" s="45"/>
      <c r="S19" s="46"/>
      <c r="T19" s="42"/>
      <c r="V19" s="127"/>
    </row>
    <row r="20" spans="1:22" s="47" customFormat="1" ht="16.5" customHeight="1">
      <c r="A20" s="42"/>
      <c r="B20" s="46"/>
      <c r="C20" s="170"/>
      <c r="D20" s="214"/>
      <c r="E20" s="171"/>
      <c r="F20" s="170"/>
      <c r="G20" s="214"/>
      <c r="H20" s="215"/>
      <c r="I20" s="214"/>
      <c r="J20" s="109"/>
      <c r="K20" s="110"/>
      <c r="L20" s="97"/>
      <c r="M20" s="131" t="str">
        <f t="shared" si="2"/>
        <v>■算出調書に入力！</v>
      </c>
      <c r="N20" s="103" t="e">
        <f t="shared" ref="N20:N25" si="3">ROUNDDOWN($D$6*L20,2)</f>
        <v>#VALUE!</v>
      </c>
      <c r="O20" s="110"/>
      <c r="P20" s="93" t="e">
        <f t="shared" ref="P20:P25" si="4">ROUNDDOWN($P$7*N20,0)</f>
        <v>#VALUE!</v>
      </c>
      <c r="Q20" s="44"/>
      <c r="R20" s="45"/>
      <c r="S20" s="46"/>
      <c r="T20" s="42"/>
      <c r="V20" s="127"/>
    </row>
    <row r="21" spans="1:22" s="47" customFormat="1" ht="16.5" customHeight="1">
      <c r="A21" s="42"/>
      <c r="B21" s="46"/>
      <c r="C21" s="170"/>
      <c r="D21" s="214"/>
      <c r="E21" s="171"/>
      <c r="F21" s="170"/>
      <c r="G21" s="214"/>
      <c r="H21" s="215"/>
      <c r="I21" s="214"/>
      <c r="J21" s="109"/>
      <c r="K21" s="110"/>
      <c r="L21" s="97"/>
      <c r="M21" s="131" t="str">
        <f t="shared" si="2"/>
        <v>■算出調書に入力！</v>
      </c>
      <c r="N21" s="103" t="e">
        <f t="shared" si="3"/>
        <v>#VALUE!</v>
      </c>
      <c r="O21" s="110"/>
      <c r="P21" s="93" t="e">
        <f t="shared" si="4"/>
        <v>#VALUE!</v>
      </c>
      <c r="Q21" s="44"/>
      <c r="R21" s="45"/>
      <c r="S21" s="46"/>
      <c r="T21" s="42"/>
      <c r="V21" s="127"/>
    </row>
    <row r="22" spans="1:22" s="47" customFormat="1" ht="16.5" customHeight="1">
      <c r="A22" s="42"/>
      <c r="B22" s="46"/>
      <c r="C22" s="170"/>
      <c r="D22" s="214"/>
      <c r="E22" s="171"/>
      <c r="F22" s="170"/>
      <c r="G22" s="214"/>
      <c r="H22" s="215"/>
      <c r="I22" s="214"/>
      <c r="J22" s="109"/>
      <c r="K22" s="110"/>
      <c r="L22" s="97"/>
      <c r="M22" s="131" t="str">
        <f t="shared" si="2"/>
        <v>■算出調書に入力！</v>
      </c>
      <c r="N22" s="103" t="e">
        <f t="shared" si="3"/>
        <v>#VALUE!</v>
      </c>
      <c r="O22" s="110"/>
      <c r="P22" s="93" t="e">
        <f t="shared" si="4"/>
        <v>#VALUE!</v>
      </c>
      <c r="Q22" s="44"/>
      <c r="R22" s="45"/>
      <c r="S22" s="46"/>
      <c r="T22" s="42"/>
      <c r="V22" s="127"/>
    </row>
    <row r="23" spans="1:22" s="47" customFormat="1" ht="16.5" customHeight="1">
      <c r="A23" s="42"/>
      <c r="B23" s="46"/>
      <c r="C23" s="170"/>
      <c r="D23" s="214"/>
      <c r="E23" s="171"/>
      <c r="F23" s="170"/>
      <c r="G23" s="214"/>
      <c r="H23" s="215"/>
      <c r="I23" s="214"/>
      <c r="J23" s="109"/>
      <c r="K23" s="110"/>
      <c r="L23" s="97"/>
      <c r="M23" s="131" t="str">
        <f t="shared" si="2"/>
        <v>■算出調書に入力！</v>
      </c>
      <c r="N23" s="103" t="e">
        <f t="shared" si="3"/>
        <v>#VALUE!</v>
      </c>
      <c r="O23" s="110"/>
      <c r="P23" s="93" t="e">
        <f t="shared" si="4"/>
        <v>#VALUE!</v>
      </c>
      <c r="Q23" s="44"/>
      <c r="R23" s="45"/>
      <c r="S23" s="46"/>
      <c r="T23" s="42"/>
      <c r="V23" s="127"/>
    </row>
    <row r="24" spans="1:22" s="47" customFormat="1" ht="16.5" customHeight="1">
      <c r="A24" s="42"/>
      <c r="B24" s="46"/>
      <c r="C24" s="170"/>
      <c r="D24" s="214"/>
      <c r="E24" s="171"/>
      <c r="F24" s="170"/>
      <c r="G24" s="214"/>
      <c r="H24" s="215"/>
      <c r="I24" s="214"/>
      <c r="J24" s="109"/>
      <c r="K24" s="110"/>
      <c r="L24" s="97"/>
      <c r="M24" s="131" t="str">
        <f t="shared" si="2"/>
        <v>■算出調書に入力！</v>
      </c>
      <c r="N24" s="103" t="e">
        <f t="shared" si="3"/>
        <v>#VALUE!</v>
      </c>
      <c r="O24" s="110"/>
      <c r="P24" s="93" t="e">
        <f t="shared" si="4"/>
        <v>#VALUE!</v>
      </c>
      <c r="Q24" s="44"/>
      <c r="R24" s="45"/>
      <c r="S24" s="46"/>
      <c r="T24" s="42"/>
      <c r="V24" s="126"/>
    </row>
    <row r="25" spans="1:22" s="47" customFormat="1" ht="16.5" customHeight="1">
      <c r="A25" s="42"/>
      <c r="B25" s="46"/>
      <c r="C25" s="170"/>
      <c r="D25" s="214"/>
      <c r="E25" s="171"/>
      <c r="F25" s="170"/>
      <c r="G25" s="214"/>
      <c r="H25" s="215"/>
      <c r="I25" s="214"/>
      <c r="J25" s="109"/>
      <c r="K25" s="110"/>
      <c r="L25" s="97"/>
      <c r="M25" s="131" t="str">
        <f t="shared" si="2"/>
        <v>■算出調書に入力！</v>
      </c>
      <c r="N25" s="103" t="e">
        <f t="shared" si="3"/>
        <v>#VALUE!</v>
      </c>
      <c r="O25" s="110"/>
      <c r="P25" s="93" t="e">
        <f t="shared" si="4"/>
        <v>#VALUE!</v>
      </c>
      <c r="Q25" s="44"/>
      <c r="R25" s="45"/>
      <c r="S25" s="46"/>
      <c r="T25" s="42"/>
      <c r="V25" s="128"/>
    </row>
    <row r="26" spans="1:22" s="47" customFormat="1" ht="16.5" customHeight="1">
      <c r="A26" s="42"/>
      <c r="B26" s="46"/>
      <c r="C26" s="170"/>
      <c r="D26" s="214"/>
      <c r="E26" s="171"/>
      <c r="F26" s="170"/>
      <c r="G26" s="214"/>
      <c r="H26" s="215"/>
      <c r="I26" s="214"/>
      <c r="J26" s="109"/>
      <c r="K26" s="110"/>
      <c r="L26" s="97"/>
      <c r="M26" s="131" t="str">
        <f t="shared" si="2"/>
        <v>■算出調書に入力！</v>
      </c>
      <c r="N26" s="103" t="e">
        <f t="shared" si="0"/>
        <v>#VALUE!</v>
      </c>
      <c r="O26" s="110"/>
      <c r="P26" s="93" t="e">
        <f t="shared" si="1"/>
        <v>#VALUE!</v>
      </c>
      <c r="Q26" s="44"/>
      <c r="R26" s="45"/>
      <c r="S26" s="46"/>
      <c r="T26" s="42"/>
      <c r="V26" s="127"/>
    </row>
    <row r="27" spans="1:22" s="47" customFormat="1" ht="16.5" customHeight="1">
      <c r="A27" s="42"/>
      <c r="B27" s="46"/>
      <c r="C27" s="170"/>
      <c r="D27" s="214"/>
      <c r="E27" s="171"/>
      <c r="F27" s="170"/>
      <c r="G27" s="214"/>
      <c r="H27" s="215"/>
      <c r="I27" s="214"/>
      <c r="J27" s="109"/>
      <c r="K27" s="110"/>
      <c r="L27" s="97"/>
      <c r="M27" s="131" t="str">
        <f t="shared" si="2"/>
        <v>■算出調書に入力！</v>
      </c>
      <c r="N27" s="103" t="e">
        <f t="shared" si="0"/>
        <v>#VALUE!</v>
      </c>
      <c r="O27" s="110"/>
      <c r="P27" s="93" t="e">
        <f t="shared" si="1"/>
        <v>#VALUE!</v>
      </c>
      <c r="Q27" s="44"/>
      <c r="R27" s="45"/>
      <c r="S27" s="46"/>
      <c r="T27" s="42"/>
      <c r="V27" s="127"/>
    </row>
    <row r="28" spans="1:22" s="47" customFormat="1" ht="16.5" customHeight="1">
      <c r="A28" s="42"/>
      <c r="B28" s="46"/>
      <c r="C28" s="170"/>
      <c r="D28" s="214"/>
      <c r="E28" s="171"/>
      <c r="F28" s="170"/>
      <c r="G28" s="214"/>
      <c r="H28" s="215"/>
      <c r="I28" s="214"/>
      <c r="J28" s="109"/>
      <c r="K28" s="110"/>
      <c r="L28" s="97"/>
      <c r="M28" s="131" t="str">
        <f t="shared" si="2"/>
        <v>■算出調書に入力！</v>
      </c>
      <c r="N28" s="103" t="e">
        <f t="shared" si="0"/>
        <v>#VALUE!</v>
      </c>
      <c r="O28" s="110"/>
      <c r="P28" s="93" t="e">
        <f t="shared" si="1"/>
        <v>#VALUE!</v>
      </c>
      <c r="Q28" s="44"/>
      <c r="R28" s="45"/>
      <c r="S28" s="46"/>
      <c r="T28" s="42"/>
      <c r="V28" s="128"/>
    </row>
    <row r="29" spans="1:22" s="47" customFormat="1" ht="16.5" customHeight="1">
      <c r="A29" s="42"/>
      <c r="B29" s="46"/>
      <c r="C29" s="170"/>
      <c r="D29" s="214"/>
      <c r="E29" s="171"/>
      <c r="F29" s="170"/>
      <c r="G29" s="214"/>
      <c r="H29" s="215"/>
      <c r="I29" s="214"/>
      <c r="J29" s="109"/>
      <c r="K29" s="110"/>
      <c r="L29" s="97"/>
      <c r="M29" s="131" t="str">
        <f t="shared" si="2"/>
        <v>■算出調書に入力！</v>
      </c>
      <c r="N29" s="103" t="e">
        <f t="shared" si="0"/>
        <v>#VALUE!</v>
      </c>
      <c r="O29" s="110"/>
      <c r="P29" s="93" t="e">
        <f t="shared" si="1"/>
        <v>#VALUE!</v>
      </c>
      <c r="Q29" s="44"/>
      <c r="R29" s="45"/>
      <c r="S29" s="46"/>
      <c r="T29" s="42"/>
      <c r="V29" s="128"/>
    </row>
    <row r="30" spans="1:22" s="47" customFormat="1" ht="16.5" customHeight="1" thickBot="1">
      <c r="A30" s="42"/>
      <c r="B30" s="46"/>
      <c r="C30" s="170"/>
      <c r="D30" s="214"/>
      <c r="E30" s="171"/>
      <c r="F30" s="170"/>
      <c r="G30" s="214"/>
      <c r="H30" s="261"/>
      <c r="I30" s="262"/>
      <c r="J30" s="100"/>
      <c r="K30" s="76"/>
      <c r="L30" s="97"/>
      <c r="M30" s="131" t="str">
        <f t="shared" si="2"/>
        <v>■算出調書に入力！</v>
      </c>
      <c r="N30" s="103" t="e">
        <f t="shared" si="0"/>
        <v>#VALUE!</v>
      </c>
      <c r="O30" s="76"/>
      <c r="P30" s="93" t="e">
        <f t="shared" si="1"/>
        <v>#VALUE!</v>
      </c>
      <c r="Q30" s="44"/>
      <c r="R30" s="45"/>
      <c r="S30" s="46"/>
      <c r="T30" s="42"/>
      <c r="V30" s="128"/>
    </row>
    <row r="31" spans="1:22" s="4" customFormat="1" ht="5.25" customHeight="1">
      <c r="B31" s="1"/>
      <c r="C31" s="5"/>
      <c r="D31" s="5"/>
      <c r="E31" s="5"/>
      <c r="F31" s="3"/>
      <c r="G31" s="3"/>
      <c r="H31" s="8"/>
      <c r="I31" s="8"/>
      <c r="J31" s="14"/>
      <c r="K31" s="15"/>
      <c r="L31" s="15"/>
      <c r="M31" s="15"/>
      <c r="N31" s="15"/>
      <c r="O31" s="15"/>
      <c r="P31" s="15"/>
      <c r="Q31" s="16"/>
      <c r="R31" s="17"/>
      <c r="S31" s="8"/>
      <c r="V31" s="128"/>
    </row>
    <row r="32" spans="1:22" s="36" customFormat="1" ht="14.25" customHeight="1">
      <c r="B32" s="19" t="s">
        <v>46</v>
      </c>
      <c r="C32" s="19"/>
      <c r="D32" s="19"/>
      <c r="E32" s="19"/>
      <c r="F32" s="20"/>
      <c r="G32" s="20"/>
      <c r="H32" s="20"/>
      <c r="I32" s="20"/>
      <c r="J32" s="21"/>
      <c r="K32" s="22"/>
      <c r="L32" s="21"/>
      <c r="M32" s="21"/>
      <c r="N32" s="21"/>
      <c r="O32" s="21"/>
      <c r="P32" s="21"/>
      <c r="Q32" s="23"/>
      <c r="R32" s="23"/>
      <c r="S32" s="20"/>
      <c r="V32" s="128"/>
    </row>
    <row r="33" spans="2:22" s="36" customFormat="1" ht="14.25" customHeight="1">
      <c r="B33" s="111" t="s">
        <v>54</v>
      </c>
      <c r="C33" s="19"/>
      <c r="D33" s="19"/>
      <c r="E33" s="19"/>
      <c r="F33" s="20"/>
      <c r="G33" s="20"/>
      <c r="H33" s="20"/>
      <c r="I33" s="20"/>
      <c r="J33" s="21"/>
      <c r="K33" s="22"/>
      <c r="L33" s="21"/>
      <c r="M33" s="21"/>
      <c r="N33" s="21"/>
      <c r="O33" s="21"/>
      <c r="P33" s="21"/>
      <c r="Q33" s="23"/>
      <c r="R33" s="23"/>
      <c r="S33" s="20"/>
      <c r="V33" s="126"/>
    </row>
    <row r="34" spans="2:22" s="36" customFormat="1" ht="14.25" customHeight="1">
      <c r="B34" s="111" t="s">
        <v>55</v>
      </c>
      <c r="C34" s="19"/>
      <c r="D34" s="19"/>
      <c r="E34" s="19"/>
      <c r="F34" s="20"/>
      <c r="G34" s="20"/>
      <c r="H34" s="20"/>
      <c r="I34" s="20"/>
      <c r="J34" s="21"/>
      <c r="K34" s="22"/>
      <c r="L34" s="21"/>
      <c r="M34" s="21"/>
      <c r="N34" s="21"/>
      <c r="O34" s="21"/>
      <c r="P34" s="21"/>
      <c r="Q34" s="23"/>
      <c r="R34" s="23"/>
      <c r="S34" s="20"/>
      <c r="V34" s="126"/>
    </row>
    <row r="35" spans="2:22" s="36" customFormat="1" ht="14.25" customHeight="1">
      <c r="B35" s="19" t="s">
        <v>47</v>
      </c>
      <c r="C35" s="19"/>
      <c r="D35" s="19"/>
      <c r="E35" s="19"/>
      <c r="F35" s="20"/>
      <c r="G35" s="20"/>
      <c r="H35" s="20"/>
      <c r="I35" s="20"/>
      <c r="J35" s="21"/>
      <c r="K35" s="22"/>
      <c r="L35" s="21"/>
      <c r="M35" s="21"/>
      <c r="N35" s="21"/>
      <c r="O35" s="21"/>
      <c r="P35" s="21"/>
      <c r="Q35" s="23"/>
      <c r="R35" s="23"/>
      <c r="S35" s="20"/>
      <c r="V35" s="126"/>
    </row>
    <row r="36" spans="2:22" s="36" customFormat="1" ht="14.25" customHeight="1">
      <c r="B36" s="19" t="s">
        <v>48</v>
      </c>
      <c r="C36" s="19"/>
      <c r="D36" s="19"/>
      <c r="E36" s="19"/>
      <c r="F36" s="20"/>
      <c r="G36" s="20"/>
      <c r="H36" s="20"/>
      <c r="I36" s="20"/>
      <c r="J36" s="21"/>
      <c r="K36" s="22"/>
      <c r="L36" s="21"/>
      <c r="M36" s="21"/>
      <c r="N36" s="21"/>
      <c r="O36" s="21"/>
      <c r="P36" s="21"/>
      <c r="Q36" s="23"/>
      <c r="R36" s="23"/>
      <c r="S36" s="20"/>
      <c r="V36" s="126"/>
    </row>
    <row r="37" spans="2:22" s="4" customFormat="1" ht="7.5" customHeight="1">
      <c r="V37" s="126"/>
    </row>
    <row r="38" spans="2:22" s="4" customFormat="1">
      <c r="V38" s="126"/>
    </row>
  </sheetData>
  <mergeCells count="84">
    <mergeCell ref="F22:G22"/>
    <mergeCell ref="H22:I22"/>
    <mergeCell ref="C25:E25"/>
    <mergeCell ref="F25:G25"/>
    <mergeCell ref="H25:I25"/>
    <mergeCell ref="C23:E23"/>
    <mergeCell ref="F23:G23"/>
    <mergeCell ref="H23:I23"/>
    <mergeCell ref="C24:E24"/>
    <mergeCell ref="F24:G24"/>
    <mergeCell ref="H24:I24"/>
    <mergeCell ref="C9:E11"/>
    <mergeCell ref="C29:E29"/>
    <mergeCell ref="F29:G29"/>
    <mergeCell ref="H29:I29"/>
    <mergeCell ref="C28:E28"/>
    <mergeCell ref="F28:G28"/>
    <mergeCell ref="H28:I28"/>
    <mergeCell ref="C13:E13"/>
    <mergeCell ref="C14:E14"/>
    <mergeCell ref="C17:E17"/>
    <mergeCell ref="F17:G17"/>
    <mergeCell ref="H17:I17"/>
    <mergeCell ref="C15:E15"/>
    <mergeCell ref="F15:G15"/>
    <mergeCell ref="H15:I15"/>
    <mergeCell ref="C16:E16"/>
    <mergeCell ref="V7:V10"/>
    <mergeCell ref="J4:K4"/>
    <mergeCell ref="C30:E30"/>
    <mergeCell ref="D4:E4"/>
    <mergeCell ref="D5:E5"/>
    <mergeCell ref="B7:C7"/>
    <mergeCell ref="D7:F7"/>
    <mergeCell ref="F12:G12"/>
    <mergeCell ref="F9:G11"/>
    <mergeCell ref="F30:G30"/>
    <mergeCell ref="F14:G14"/>
    <mergeCell ref="F13:G13"/>
    <mergeCell ref="D6:E6"/>
    <mergeCell ref="B9:B11"/>
    <mergeCell ref="B6:C6"/>
    <mergeCell ref="H30:I30"/>
    <mergeCell ref="H5:I5"/>
    <mergeCell ref="H6:I6"/>
    <mergeCell ref="H7:I7"/>
    <mergeCell ref="H13:I13"/>
    <mergeCell ref="J5:O5"/>
    <mergeCell ref="H9:I12"/>
    <mergeCell ref="L11:M11"/>
    <mergeCell ref="J9:O9"/>
    <mergeCell ref="J10:J11"/>
    <mergeCell ref="K10:K11"/>
    <mergeCell ref="L10:O10"/>
    <mergeCell ref="Q2:T2"/>
    <mergeCell ref="S9:S11"/>
    <mergeCell ref="J7:M7"/>
    <mergeCell ref="P9:P11"/>
    <mergeCell ref="J2:M2"/>
    <mergeCell ref="Q10:Q11"/>
    <mergeCell ref="R10:R11"/>
    <mergeCell ref="Q9:R9"/>
    <mergeCell ref="F16:G16"/>
    <mergeCell ref="H16:I16"/>
    <mergeCell ref="H14:I14"/>
    <mergeCell ref="C18:E18"/>
    <mergeCell ref="F18:G18"/>
    <mergeCell ref="H18:I18"/>
    <mergeCell ref="C27:E27"/>
    <mergeCell ref="F27:G27"/>
    <mergeCell ref="H27:I27"/>
    <mergeCell ref="C19:E19"/>
    <mergeCell ref="F19:G19"/>
    <mergeCell ref="H19:I19"/>
    <mergeCell ref="C26:E26"/>
    <mergeCell ref="F26:G26"/>
    <mergeCell ref="H26:I26"/>
    <mergeCell ref="C20:E20"/>
    <mergeCell ref="F20:G20"/>
    <mergeCell ref="H20:I20"/>
    <mergeCell ref="C21:E21"/>
    <mergeCell ref="F21:G21"/>
    <mergeCell ref="H21:I21"/>
    <mergeCell ref="C22:E22"/>
  </mergeCells>
  <phoneticPr fontId="1"/>
  <dataValidations disablePrompts="1" count="1">
    <dataValidation type="list" allowBlank="1" showInputMessage="1" showErrorMessage="1" sqref="D7:F7">
      <formula1>"日当,機械借上げ費,　,"</formula1>
    </dataValidation>
  </dataValidations>
  <pageMargins left="0.31496062992125984" right="0.31496062992125984" top="0.74803149606299213" bottom="0.27559055118110237" header="0.31496062992125984" footer="0.19685039370078741"/>
  <pageSetup paperSize="9"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F0"/>
  </sheetPr>
  <dimension ref="A1:Q57"/>
  <sheetViews>
    <sheetView view="pageBreakPreview" zoomScale="115" zoomScaleNormal="115" zoomScaleSheetLayoutView="115" workbookViewId="0">
      <pane ySplit="9" topLeftCell="A10" activePane="bottomLeft" state="frozen"/>
      <selection activeCell="G3" sqref="G3"/>
      <selection pane="bottomLeft" activeCell="K20" sqref="K20"/>
    </sheetView>
  </sheetViews>
  <sheetFormatPr defaultRowHeight="13.5"/>
  <cols>
    <col min="1" max="1" width="0.625" style="4" customWidth="1"/>
    <col min="2" max="2" width="6.125" customWidth="1"/>
    <col min="3" max="3" width="7.875" customWidth="1"/>
    <col min="5" max="5" width="5.625" customWidth="1"/>
    <col min="6" max="6" width="6.5" customWidth="1"/>
    <col min="7" max="7" width="5" customWidth="1"/>
    <col min="8" max="8" width="3.75" customWidth="1"/>
    <col min="9" max="9" width="6.125" customWidth="1"/>
    <col min="10" max="10" width="14.125" customWidth="1"/>
    <col min="11" max="11" width="9.5" customWidth="1"/>
    <col min="12" max="12" width="12.375" customWidth="1"/>
    <col min="13" max="13" width="0.5" style="4" customWidth="1"/>
    <col min="14" max="14" width="1.125" style="4" customWidth="1"/>
    <col min="15" max="15" width="30" style="121" customWidth="1"/>
    <col min="16" max="16" width="9" style="113"/>
  </cols>
  <sheetData>
    <row r="1" spans="1:17" s="4" customFormat="1" ht="3.75" customHeight="1">
      <c r="O1" s="116"/>
      <c r="P1" s="112"/>
    </row>
    <row r="2" spans="1:17">
      <c r="B2" s="62" t="s">
        <v>86</v>
      </c>
      <c r="C2" s="1"/>
      <c r="D2" s="1"/>
      <c r="E2" s="1"/>
      <c r="F2" s="1"/>
      <c r="G2" s="1"/>
      <c r="H2" s="1"/>
      <c r="I2" s="271" t="s">
        <v>91</v>
      </c>
      <c r="J2" s="271"/>
      <c r="K2" s="271"/>
      <c r="L2" s="271"/>
      <c r="O2" s="116"/>
      <c r="P2" s="112"/>
      <c r="Q2" s="4"/>
    </row>
    <row r="3" spans="1:17" s="4" customFormat="1">
      <c r="B3" s="3"/>
      <c r="C3" s="1"/>
      <c r="D3" s="1"/>
      <c r="E3" s="1"/>
      <c r="F3" s="1"/>
      <c r="G3" s="2"/>
      <c r="H3" s="2"/>
      <c r="I3" s="2"/>
      <c r="J3" s="2"/>
      <c r="K3" s="2"/>
      <c r="L3" s="2"/>
      <c r="O3" s="116"/>
      <c r="P3" s="112"/>
    </row>
    <row r="4" spans="1:17" s="81" customFormat="1" ht="14.25" customHeight="1">
      <c r="A4" s="78"/>
      <c r="B4" s="228" t="s">
        <v>82</v>
      </c>
      <c r="C4" s="287"/>
      <c r="D4" s="155"/>
      <c r="E4" s="13" t="s">
        <v>26</v>
      </c>
      <c r="F4" s="13"/>
      <c r="G4" s="292" t="s">
        <v>88</v>
      </c>
      <c r="H4" s="292"/>
      <c r="I4" s="292"/>
      <c r="J4" s="288"/>
      <c r="K4" s="289"/>
      <c r="L4" s="290"/>
      <c r="M4" s="154"/>
      <c r="N4" s="78"/>
      <c r="O4" s="153" t="s">
        <v>44</v>
      </c>
      <c r="P4" s="112"/>
    </row>
    <row r="5" spans="1:17" s="81" customFormat="1" ht="14.25" customHeight="1">
      <c r="A5" s="78"/>
      <c r="B5" s="202" t="s">
        <v>87</v>
      </c>
      <c r="C5" s="203"/>
      <c r="D5" s="288"/>
      <c r="E5" s="289"/>
      <c r="F5" s="290"/>
      <c r="G5" s="291" t="s">
        <v>30</v>
      </c>
      <c r="H5" s="292"/>
      <c r="I5" s="292"/>
      <c r="J5" s="288"/>
      <c r="K5" s="289"/>
      <c r="L5" s="290"/>
      <c r="M5" s="154"/>
      <c r="N5" s="78"/>
      <c r="O5" s="270" t="s">
        <v>284</v>
      </c>
      <c r="P5" s="112"/>
    </row>
    <row r="6" spans="1:17" s="67" customFormat="1" ht="17.25" customHeight="1">
      <c r="B6" s="68"/>
      <c r="C6" s="69"/>
      <c r="D6" s="66"/>
      <c r="E6" s="64"/>
      <c r="F6" s="134" t="s">
        <v>89</v>
      </c>
      <c r="G6" s="65"/>
      <c r="H6" s="66"/>
      <c r="I6" s="66"/>
      <c r="J6" s="66"/>
      <c r="K6" s="66"/>
      <c r="L6" s="70"/>
      <c r="O6" s="270"/>
      <c r="P6" s="112"/>
    </row>
    <row r="7" spans="1:17" s="49" customFormat="1" ht="15.75" customHeight="1">
      <c r="A7" s="18"/>
      <c r="B7" s="182" t="s">
        <v>2</v>
      </c>
      <c r="C7" s="183" t="s">
        <v>3</v>
      </c>
      <c r="D7" s="184"/>
      <c r="E7" s="183" t="s">
        <v>4</v>
      </c>
      <c r="F7" s="184"/>
      <c r="G7" s="275" t="s">
        <v>92</v>
      </c>
      <c r="H7" s="276"/>
      <c r="I7" s="279" t="s">
        <v>6</v>
      </c>
      <c r="J7" s="192" t="s">
        <v>93</v>
      </c>
      <c r="K7" s="194"/>
      <c r="L7" s="281" t="s">
        <v>90</v>
      </c>
      <c r="M7" s="18"/>
      <c r="N7" s="18"/>
      <c r="O7" s="213" t="s">
        <v>43</v>
      </c>
    </row>
    <row r="8" spans="1:17" s="49" customFormat="1" ht="30.75" customHeight="1" thickBot="1">
      <c r="A8" s="18"/>
      <c r="B8" s="272"/>
      <c r="C8" s="273"/>
      <c r="D8" s="274"/>
      <c r="E8" s="273"/>
      <c r="F8" s="274"/>
      <c r="G8" s="277"/>
      <c r="H8" s="278"/>
      <c r="I8" s="280"/>
      <c r="J8" s="137" t="s">
        <v>94</v>
      </c>
      <c r="K8" s="137" t="s">
        <v>95</v>
      </c>
      <c r="L8" s="282"/>
      <c r="M8" s="18"/>
      <c r="N8" s="18"/>
      <c r="O8" s="213"/>
    </row>
    <row r="9" spans="1:17" s="54" customFormat="1" ht="19.5" customHeight="1" thickBot="1">
      <c r="A9" s="50"/>
      <c r="B9" s="38" t="s">
        <v>9</v>
      </c>
      <c r="C9" s="176">
        <f>COUNTA(C10:D45)</f>
        <v>0</v>
      </c>
      <c r="D9" s="177"/>
      <c r="E9" s="207"/>
      <c r="F9" s="208"/>
      <c r="G9" s="209">
        <f>SUM(G10:H45)</f>
        <v>0</v>
      </c>
      <c r="H9" s="210"/>
      <c r="I9" s="141"/>
      <c r="J9" s="140"/>
      <c r="K9" s="139"/>
      <c r="L9" s="138"/>
      <c r="M9" s="50"/>
      <c r="N9" s="50"/>
      <c r="O9" s="125"/>
    </row>
    <row r="10" spans="1:17" s="161" customFormat="1" ht="15.75" customHeight="1">
      <c r="A10" s="157"/>
      <c r="B10" s="136"/>
      <c r="C10" s="283"/>
      <c r="D10" s="284"/>
      <c r="E10" s="283"/>
      <c r="F10" s="284"/>
      <c r="G10" s="285"/>
      <c r="H10" s="286"/>
      <c r="I10" s="158"/>
      <c r="J10" s="168"/>
      <c r="K10" s="168"/>
      <c r="L10" s="159"/>
      <c r="M10" s="157"/>
      <c r="N10" s="157"/>
      <c r="O10" s="160"/>
    </row>
    <row r="11" spans="1:17" s="161" customFormat="1" ht="15.75" customHeight="1">
      <c r="A11" s="157"/>
      <c r="B11" s="135"/>
      <c r="C11" s="265"/>
      <c r="D11" s="266"/>
      <c r="E11" s="265"/>
      <c r="F11" s="266"/>
      <c r="G11" s="267"/>
      <c r="H11" s="268"/>
      <c r="I11" s="162"/>
      <c r="J11" s="169"/>
      <c r="K11" s="169"/>
      <c r="L11" s="135"/>
      <c r="M11" s="157"/>
      <c r="N11" s="157"/>
      <c r="O11" s="160"/>
    </row>
    <row r="12" spans="1:17" s="161" customFormat="1" ht="15.75" customHeight="1">
      <c r="A12" s="157"/>
      <c r="B12" s="135"/>
      <c r="C12" s="265"/>
      <c r="D12" s="266"/>
      <c r="E12" s="265"/>
      <c r="F12" s="266"/>
      <c r="G12" s="267"/>
      <c r="H12" s="268"/>
      <c r="I12" s="162"/>
      <c r="J12" s="169"/>
      <c r="K12" s="169"/>
      <c r="L12" s="135"/>
      <c r="M12" s="157"/>
      <c r="N12" s="157"/>
      <c r="O12" s="160"/>
    </row>
    <row r="13" spans="1:17" s="161" customFormat="1" ht="15.75" customHeight="1">
      <c r="A13" s="157"/>
      <c r="B13" s="135"/>
      <c r="C13" s="265"/>
      <c r="D13" s="266"/>
      <c r="E13" s="265"/>
      <c r="F13" s="266"/>
      <c r="G13" s="267"/>
      <c r="H13" s="268"/>
      <c r="I13" s="162"/>
      <c r="J13" s="169"/>
      <c r="K13" s="169"/>
      <c r="L13" s="135"/>
      <c r="M13" s="157"/>
      <c r="N13" s="157"/>
      <c r="O13" s="160"/>
    </row>
    <row r="14" spans="1:17" s="161" customFormat="1" ht="15.75" customHeight="1">
      <c r="A14" s="157"/>
      <c r="B14" s="135"/>
      <c r="C14" s="265"/>
      <c r="D14" s="266"/>
      <c r="E14" s="265"/>
      <c r="F14" s="266"/>
      <c r="G14" s="267"/>
      <c r="H14" s="268"/>
      <c r="I14" s="162"/>
      <c r="J14" s="169"/>
      <c r="K14" s="169"/>
      <c r="L14" s="135"/>
      <c r="M14" s="157"/>
      <c r="N14" s="157"/>
      <c r="O14" s="160"/>
    </row>
    <row r="15" spans="1:17" s="161" customFormat="1" ht="15.75" customHeight="1">
      <c r="A15" s="157"/>
      <c r="B15" s="135"/>
      <c r="C15" s="265"/>
      <c r="D15" s="266"/>
      <c r="E15" s="265"/>
      <c r="F15" s="266"/>
      <c r="G15" s="267"/>
      <c r="H15" s="268"/>
      <c r="I15" s="162"/>
      <c r="J15" s="169"/>
      <c r="K15" s="169"/>
      <c r="L15" s="135"/>
      <c r="M15" s="157"/>
      <c r="N15" s="157"/>
      <c r="O15" s="160"/>
    </row>
    <row r="16" spans="1:17" s="161" customFormat="1" ht="15.75" customHeight="1">
      <c r="A16" s="157"/>
      <c r="B16" s="135"/>
      <c r="C16" s="265"/>
      <c r="D16" s="266"/>
      <c r="E16" s="265"/>
      <c r="F16" s="266"/>
      <c r="G16" s="267"/>
      <c r="H16" s="268"/>
      <c r="I16" s="162"/>
      <c r="J16" s="169"/>
      <c r="K16" s="169"/>
      <c r="L16" s="135"/>
      <c r="M16" s="157"/>
      <c r="N16" s="157"/>
      <c r="O16" s="160"/>
    </row>
    <row r="17" spans="1:15" s="161" customFormat="1" ht="15.75" customHeight="1">
      <c r="A17" s="157"/>
      <c r="B17" s="135"/>
      <c r="C17" s="265"/>
      <c r="D17" s="266"/>
      <c r="E17" s="265"/>
      <c r="F17" s="266"/>
      <c r="G17" s="267"/>
      <c r="H17" s="268"/>
      <c r="I17" s="162"/>
      <c r="J17" s="169"/>
      <c r="K17" s="169"/>
      <c r="L17" s="135"/>
      <c r="M17" s="157"/>
      <c r="N17" s="157"/>
      <c r="O17" s="160"/>
    </row>
    <row r="18" spans="1:15" s="161" customFormat="1" ht="15.75" customHeight="1">
      <c r="A18" s="157"/>
      <c r="B18" s="135"/>
      <c r="C18" s="265"/>
      <c r="D18" s="266"/>
      <c r="E18" s="265"/>
      <c r="F18" s="266"/>
      <c r="G18" s="267"/>
      <c r="H18" s="268"/>
      <c r="I18" s="162"/>
      <c r="J18" s="169"/>
      <c r="K18" s="169"/>
      <c r="L18" s="135"/>
      <c r="M18" s="157"/>
      <c r="N18" s="157"/>
      <c r="O18" s="160"/>
    </row>
    <row r="19" spans="1:15" s="161" customFormat="1" ht="15.75" customHeight="1">
      <c r="A19" s="157"/>
      <c r="B19" s="135"/>
      <c r="C19" s="265"/>
      <c r="D19" s="266"/>
      <c r="E19" s="265"/>
      <c r="F19" s="266"/>
      <c r="G19" s="267"/>
      <c r="H19" s="268"/>
      <c r="I19" s="162"/>
      <c r="J19" s="169"/>
      <c r="K19" s="169"/>
      <c r="L19" s="135"/>
      <c r="M19" s="157"/>
      <c r="N19" s="157"/>
      <c r="O19" s="160"/>
    </row>
    <row r="20" spans="1:15" s="161" customFormat="1" ht="15.75" customHeight="1">
      <c r="A20" s="157"/>
      <c r="B20" s="135"/>
      <c r="C20" s="265"/>
      <c r="D20" s="266"/>
      <c r="E20" s="265"/>
      <c r="F20" s="266"/>
      <c r="G20" s="267"/>
      <c r="H20" s="268"/>
      <c r="I20" s="162"/>
      <c r="J20" s="169"/>
      <c r="K20" s="169"/>
      <c r="L20" s="135"/>
      <c r="M20" s="157"/>
      <c r="N20" s="157"/>
      <c r="O20" s="160"/>
    </row>
    <row r="21" spans="1:15" s="161" customFormat="1" ht="15.75" customHeight="1">
      <c r="A21" s="157"/>
      <c r="B21" s="135"/>
      <c r="C21" s="265"/>
      <c r="D21" s="266"/>
      <c r="E21" s="265"/>
      <c r="F21" s="266"/>
      <c r="G21" s="267"/>
      <c r="H21" s="268"/>
      <c r="I21" s="162"/>
      <c r="J21" s="169"/>
      <c r="K21" s="169"/>
      <c r="L21" s="135"/>
      <c r="M21" s="157"/>
      <c r="N21" s="157"/>
      <c r="O21" s="160"/>
    </row>
    <row r="22" spans="1:15" s="161" customFormat="1" ht="15.75" customHeight="1">
      <c r="A22" s="157"/>
      <c r="B22" s="135"/>
      <c r="C22" s="265"/>
      <c r="D22" s="266"/>
      <c r="E22" s="265"/>
      <c r="F22" s="266"/>
      <c r="G22" s="267"/>
      <c r="H22" s="268"/>
      <c r="I22" s="162"/>
      <c r="J22" s="169"/>
      <c r="K22" s="169"/>
      <c r="L22" s="135"/>
      <c r="M22" s="157"/>
      <c r="N22" s="157"/>
      <c r="O22" s="160"/>
    </row>
    <row r="23" spans="1:15" s="161" customFormat="1" ht="15.75" customHeight="1">
      <c r="A23" s="157"/>
      <c r="B23" s="135"/>
      <c r="C23" s="265"/>
      <c r="D23" s="266"/>
      <c r="E23" s="265"/>
      <c r="F23" s="266"/>
      <c r="G23" s="267"/>
      <c r="H23" s="268"/>
      <c r="I23" s="162"/>
      <c r="J23" s="169"/>
      <c r="K23" s="169"/>
      <c r="L23" s="135"/>
      <c r="M23" s="157"/>
      <c r="N23" s="157"/>
      <c r="O23" s="160"/>
    </row>
    <row r="24" spans="1:15" s="161" customFormat="1" ht="15.75" customHeight="1">
      <c r="A24" s="157"/>
      <c r="B24" s="135"/>
      <c r="C24" s="265"/>
      <c r="D24" s="266"/>
      <c r="E24" s="265"/>
      <c r="F24" s="266"/>
      <c r="G24" s="267"/>
      <c r="H24" s="268"/>
      <c r="I24" s="162"/>
      <c r="J24" s="169"/>
      <c r="K24" s="169"/>
      <c r="L24" s="135"/>
      <c r="M24" s="157"/>
      <c r="N24" s="157"/>
      <c r="O24" s="160"/>
    </row>
    <row r="25" spans="1:15" s="161" customFormat="1" ht="15.75" customHeight="1">
      <c r="A25" s="157"/>
      <c r="B25" s="135"/>
      <c r="C25" s="265"/>
      <c r="D25" s="266"/>
      <c r="E25" s="265"/>
      <c r="F25" s="266"/>
      <c r="G25" s="267"/>
      <c r="H25" s="268"/>
      <c r="I25" s="162"/>
      <c r="J25" s="169"/>
      <c r="K25" s="169"/>
      <c r="L25" s="135"/>
      <c r="M25" s="157"/>
      <c r="N25" s="157"/>
      <c r="O25" s="160"/>
    </row>
    <row r="26" spans="1:15" s="161" customFormat="1" ht="15.75" customHeight="1">
      <c r="A26" s="157"/>
      <c r="B26" s="135"/>
      <c r="C26" s="265"/>
      <c r="D26" s="266"/>
      <c r="E26" s="265"/>
      <c r="F26" s="266"/>
      <c r="G26" s="267"/>
      <c r="H26" s="268"/>
      <c r="I26" s="162"/>
      <c r="J26" s="169"/>
      <c r="K26" s="169"/>
      <c r="L26" s="135"/>
      <c r="M26" s="157"/>
      <c r="N26" s="157"/>
      <c r="O26" s="160"/>
    </row>
    <row r="27" spans="1:15" s="161" customFormat="1" ht="15.75" customHeight="1">
      <c r="A27" s="157"/>
      <c r="B27" s="135"/>
      <c r="C27" s="265"/>
      <c r="D27" s="266"/>
      <c r="E27" s="265"/>
      <c r="F27" s="266"/>
      <c r="G27" s="267"/>
      <c r="H27" s="268"/>
      <c r="I27" s="162"/>
      <c r="J27" s="169"/>
      <c r="K27" s="169"/>
      <c r="L27" s="135"/>
      <c r="M27" s="157"/>
      <c r="N27" s="157"/>
      <c r="O27" s="160"/>
    </row>
    <row r="28" spans="1:15" s="161" customFormat="1" ht="15.75" customHeight="1">
      <c r="A28" s="157"/>
      <c r="B28" s="135"/>
      <c r="C28" s="265"/>
      <c r="D28" s="266"/>
      <c r="E28" s="265"/>
      <c r="F28" s="266"/>
      <c r="G28" s="267"/>
      <c r="H28" s="268"/>
      <c r="I28" s="162"/>
      <c r="J28" s="169"/>
      <c r="K28" s="169"/>
      <c r="L28" s="135"/>
      <c r="M28" s="157"/>
      <c r="N28" s="157"/>
      <c r="O28" s="160"/>
    </row>
    <row r="29" spans="1:15" s="161" customFormat="1" ht="15.75" customHeight="1">
      <c r="A29" s="157"/>
      <c r="B29" s="135"/>
      <c r="C29" s="265"/>
      <c r="D29" s="266"/>
      <c r="E29" s="265"/>
      <c r="F29" s="266"/>
      <c r="G29" s="267"/>
      <c r="H29" s="268"/>
      <c r="I29" s="162"/>
      <c r="J29" s="169"/>
      <c r="K29" s="169"/>
      <c r="L29" s="135"/>
      <c r="M29" s="157"/>
      <c r="N29" s="157"/>
      <c r="O29" s="160"/>
    </row>
    <row r="30" spans="1:15" s="161" customFormat="1" ht="15.75" customHeight="1">
      <c r="A30" s="157"/>
      <c r="B30" s="135"/>
      <c r="C30" s="265"/>
      <c r="D30" s="266"/>
      <c r="E30" s="265"/>
      <c r="F30" s="266"/>
      <c r="G30" s="267"/>
      <c r="H30" s="268"/>
      <c r="I30" s="162"/>
      <c r="J30" s="169"/>
      <c r="K30" s="169"/>
      <c r="L30" s="135"/>
      <c r="M30" s="157"/>
      <c r="N30" s="157"/>
      <c r="O30" s="160"/>
    </row>
    <row r="31" spans="1:15" s="161" customFormat="1" ht="15.75" customHeight="1">
      <c r="A31" s="157"/>
      <c r="B31" s="135"/>
      <c r="C31" s="265"/>
      <c r="D31" s="266"/>
      <c r="E31" s="265"/>
      <c r="F31" s="266"/>
      <c r="G31" s="267"/>
      <c r="H31" s="268"/>
      <c r="I31" s="162"/>
      <c r="J31" s="169"/>
      <c r="K31" s="169"/>
      <c r="L31" s="135"/>
      <c r="M31" s="157"/>
      <c r="N31" s="157"/>
      <c r="O31" s="160"/>
    </row>
    <row r="32" spans="1:15" s="161" customFormat="1" ht="15.75" customHeight="1">
      <c r="A32" s="157"/>
      <c r="B32" s="135"/>
      <c r="C32" s="265"/>
      <c r="D32" s="266"/>
      <c r="E32" s="265"/>
      <c r="F32" s="266"/>
      <c r="G32" s="267"/>
      <c r="H32" s="268"/>
      <c r="I32" s="162"/>
      <c r="J32" s="169"/>
      <c r="K32" s="169"/>
      <c r="L32" s="135"/>
      <c r="M32" s="157"/>
      <c r="N32" s="157"/>
      <c r="O32" s="160"/>
    </row>
    <row r="33" spans="1:16" s="161" customFormat="1" ht="15.75" customHeight="1">
      <c r="A33" s="157"/>
      <c r="B33" s="135"/>
      <c r="C33" s="265"/>
      <c r="D33" s="266"/>
      <c r="E33" s="265"/>
      <c r="F33" s="266"/>
      <c r="G33" s="267"/>
      <c r="H33" s="268"/>
      <c r="I33" s="162"/>
      <c r="J33" s="169"/>
      <c r="K33" s="169"/>
      <c r="L33" s="135"/>
      <c r="M33" s="157"/>
      <c r="N33" s="157"/>
      <c r="O33" s="160"/>
    </row>
    <row r="34" spans="1:16" s="161" customFormat="1" ht="15.75" customHeight="1">
      <c r="A34" s="157"/>
      <c r="B34" s="135"/>
      <c r="C34" s="265"/>
      <c r="D34" s="266"/>
      <c r="E34" s="265"/>
      <c r="F34" s="266"/>
      <c r="G34" s="267"/>
      <c r="H34" s="268"/>
      <c r="I34" s="162"/>
      <c r="J34" s="169"/>
      <c r="K34" s="169"/>
      <c r="L34" s="135"/>
      <c r="M34" s="157"/>
      <c r="N34" s="157"/>
      <c r="O34" s="163"/>
    </row>
    <row r="35" spans="1:16" s="161" customFormat="1" ht="15.75" customHeight="1">
      <c r="A35" s="157"/>
      <c r="B35" s="135"/>
      <c r="C35" s="265"/>
      <c r="D35" s="266"/>
      <c r="E35" s="265"/>
      <c r="F35" s="266"/>
      <c r="G35" s="267"/>
      <c r="H35" s="268"/>
      <c r="I35" s="162"/>
      <c r="J35" s="169"/>
      <c r="K35" s="169"/>
      <c r="L35" s="135"/>
      <c r="M35" s="157"/>
      <c r="N35" s="157"/>
      <c r="O35" s="163"/>
    </row>
    <row r="36" spans="1:16" s="161" customFormat="1" ht="15.75" customHeight="1">
      <c r="A36" s="157"/>
      <c r="B36" s="135"/>
      <c r="C36" s="265"/>
      <c r="D36" s="266"/>
      <c r="E36" s="265"/>
      <c r="F36" s="266"/>
      <c r="G36" s="267"/>
      <c r="H36" s="268"/>
      <c r="I36" s="162"/>
      <c r="J36" s="169"/>
      <c r="K36" s="169"/>
      <c r="L36" s="135"/>
      <c r="M36" s="157"/>
      <c r="N36" s="157"/>
      <c r="O36" s="163"/>
    </row>
    <row r="37" spans="1:16" s="161" customFormat="1" ht="15.75" customHeight="1">
      <c r="A37" s="157"/>
      <c r="B37" s="135"/>
      <c r="C37" s="265"/>
      <c r="D37" s="266"/>
      <c r="E37" s="265"/>
      <c r="F37" s="266"/>
      <c r="G37" s="267"/>
      <c r="H37" s="268"/>
      <c r="I37" s="162"/>
      <c r="J37" s="169"/>
      <c r="K37" s="169"/>
      <c r="L37" s="135"/>
      <c r="M37" s="157"/>
      <c r="N37" s="157"/>
      <c r="O37" s="163"/>
    </row>
    <row r="38" spans="1:16" s="161" customFormat="1" ht="15.75" customHeight="1">
      <c r="A38" s="157"/>
      <c r="B38" s="135"/>
      <c r="C38" s="265"/>
      <c r="D38" s="266"/>
      <c r="E38" s="265"/>
      <c r="F38" s="266"/>
      <c r="G38" s="267"/>
      <c r="H38" s="268"/>
      <c r="I38" s="162"/>
      <c r="J38" s="169"/>
      <c r="K38" s="169"/>
      <c r="L38" s="135"/>
      <c r="M38" s="157"/>
      <c r="N38" s="157"/>
      <c r="O38" s="163"/>
    </row>
    <row r="39" spans="1:16" s="161" customFormat="1" ht="15.75" customHeight="1">
      <c r="A39" s="157"/>
      <c r="B39" s="135"/>
      <c r="C39" s="265"/>
      <c r="D39" s="266"/>
      <c r="E39" s="265"/>
      <c r="F39" s="266"/>
      <c r="G39" s="267"/>
      <c r="H39" s="268"/>
      <c r="I39" s="162"/>
      <c r="J39" s="169"/>
      <c r="K39" s="169"/>
      <c r="L39" s="135"/>
      <c r="M39" s="157"/>
      <c r="N39" s="157"/>
      <c r="O39" s="163"/>
    </row>
    <row r="40" spans="1:16" s="161" customFormat="1" ht="15.75" customHeight="1">
      <c r="A40" s="157"/>
      <c r="B40" s="135"/>
      <c r="C40" s="265"/>
      <c r="D40" s="266"/>
      <c r="E40" s="265"/>
      <c r="F40" s="266"/>
      <c r="G40" s="267"/>
      <c r="H40" s="268"/>
      <c r="I40" s="162"/>
      <c r="J40" s="169"/>
      <c r="K40" s="169"/>
      <c r="L40" s="135"/>
      <c r="M40" s="157"/>
      <c r="N40" s="157"/>
      <c r="O40" s="163"/>
    </row>
    <row r="41" spans="1:16" s="161" customFormat="1" ht="15.75" customHeight="1">
      <c r="A41" s="157"/>
      <c r="B41" s="135"/>
      <c r="C41" s="265"/>
      <c r="D41" s="266"/>
      <c r="E41" s="265"/>
      <c r="F41" s="266"/>
      <c r="G41" s="267"/>
      <c r="H41" s="268"/>
      <c r="I41" s="162"/>
      <c r="J41" s="169"/>
      <c r="K41" s="169"/>
      <c r="L41" s="135"/>
      <c r="M41" s="157"/>
      <c r="N41" s="157"/>
      <c r="O41" s="163"/>
    </row>
    <row r="42" spans="1:16" s="161" customFormat="1" ht="15.75" customHeight="1">
      <c r="A42" s="157"/>
      <c r="B42" s="135"/>
      <c r="C42" s="265"/>
      <c r="D42" s="266"/>
      <c r="E42" s="265"/>
      <c r="F42" s="266"/>
      <c r="G42" s="267"/>
      <c r="H42" s="268"/>
      <c r="I42" s="162"/>
      <c r="J42" s="169"/>
      <c r="K42" s="169"/>
      <c r="L42" s="135"/>
      <c r="M42" s="157"/>
      <c r="N42" s="157"/>
      <c r="O42" s="163"/>
    </row>
    <row r="43" spans="1:16" s="161" customFormat="1" ht="15.75" customHeight="1">
      <c r="A43" s="157"/>
      <c r="B43" s="135"/>
      <c r="C43" s="265"/>
      <c r="D43" s="266"/>
      <c r="E43" s="265"/>
      <c r="F43" s="266"/>
      <c r="G43" s="267"/>
      <c r="H43" s="268"/>
      <c r="I43" s="162"/>
      <c r="J43" s="169"/>
      <c r="K43" s="169"/>
      <c r="L43" s="135"/>
      <c r="M43" s="157"/>
      <c r="N43" s="157"/>
      <c r="O43" s="163"/>
    </row>
    <row r="44" spans="1:16" s="161" customFormat="1" ht="15.75" customHeight="1">
      <c r="A44" s="157"/>
      <c r="B44" s="135"/>
      <c r="C44" s="265"/>
      <c r="D44" s="266"/>
      <c r="E44" s="265"/>
      <c r="F44" s="266"/>
      <c r="G44" s="267"/>
      <c r="H44" s="268"/>
      <c r="I44" s="162"/>
      <c r="J44" s="169"/>
      <c r="K44" s="169"/>
      <c r="L44" s="135"/>
      <c r="M44" s="157"/>
      <c r="N44" s="157"/>
      <c r="O44" s="163"/>
    </row>
    <row r="45" spans="1:16" s="161" customFormat="1" ht="15.75" customHeight="1">
      <c r="A45" s="157"/>
      <c r="B45" s="135"/>
      <c r="C45" s="265"/>
      <c r="D45" s="266"/>
      <c r="E45" s="265"/>
      <c r="F45" s="266"/>
      <c r="G45" s="267"/>
      <c r="H45" s="268"/>
      <c r="I45" s="162"/>
      <c r="J45" s="169"/>
      <c r="K45" s="169"/>
      <c r="L45" s="135"/>
      <c r="M45" s="157"/>
      <c r="N45" s="157"/>
      <c r="O45" s="163"/>
    </row>
    <row r="46" spans="1:16" s="164" customFormat="1" ht="5.25" customHeight="1">
      <c r="B46" s="1"/>
      <c r="C46" s="5"/>
      <c r="D46" s="5"/>
      <c r="E46" s="1"/>
      <c r="F46" s="1"/>
      <c r="G46" s="165"/>
      <c r="H46" s="165"/>
      <c r="I46" s="1"/>
      <c r="J46" s="1"/>
      <c r="K46" s="1"/>
      <c r="L46" s="1"/>
      <c r="O46" s="166"/>
      <c r="P46" s="161"/>
    </row>
    <row r="47" spans="1:16" s="164" customFormat="1" ht="13.5" customHeight="1">
      <c r="B47" s="167"/>
      <c r="C47" s="269"/>
      <c r="D47" s="269"/>
      <c r="E47" s="269"/>
      <c r="F47" s="269"/>
      <c r="G47" s="269"/>
      <c r="H47" s="269"/>
      <c r="I47" s="269"/>
      <c r="J47" s="269"/>
      <c r="K47" s="269"/>
      <c r="L47" s="269"/>
      <c r="O47" s="166"/>
      <c r="P47" s="161"/>
    </row>
    <row r="48" spans="1:16">
      <c r="P48" s="81"/>
    </row>
    <row r="49" spans="16:16">
      <c r="P49" s="81"/>
    </row>
    <row r="50" spans="16:16">
      <c r="P50" s="112"/>
    </row>
    <row r="51" spans="16:16">
      <c r="P51" s="112"/>
    </row>
    <row r="52" spans="16:16">
      <c r="P52" s="78"/>
    </row>
    <row r="53" spans="16:16">
      <c r="P53" s="78"/>
    </row>
    <row r="54" spans="16:16">
      <c r="P54" s="78"/>
    </row>
    <row r="55" spans="16:16">
      <c r="P55" s="78"/>
    </row>
    <row r="56" spans="16:16">
      <c r="P56" s="78"/>
    </row>
    <row r="57" spans="16:16">
      <c r="P57" s="78"/>
    </row>
  </sheetData>
  <mergeCells count="129">
    <mergeCell ref="I2:L2"/>
    <mergeCell ref="C11:D11"/>
    <mergeCell ref="E11:F11"/>
    <mergeCell ref="G11:H11"/>
    <mergeCell ref="B7:B8"/>
    <mergeCell ref="C7:D8"/>
    <mergeCell ref="E7:F8"/>
    <mergeCell ref="G7:H8"/>
    <mergeCell ref="I7:I8"/>
    <mergeCell ref="J7:K7"/>
    <mergeCell ref="L7:L8"/>
    <mergeCell ref="C9:D9"/>
    <mergeCell ref="E9:F9"/>
    <mergeCell ref="G9:H9"/>
    <mergeCell ref="C10:D10"/>
    <mergeCell ref="E10:F10"/>
    <mergeCell ref="G10:H10"/>
    <mergeCell ref="B4:C4"/>
    <mergeCell ref="D5:F5"/>
    <mergeCell ref="G5:I5"/>
    <mergeCell ref="G4:I4"/>
    <mergeCell ref="J5:L5"/>
    <mergeCell ref="J4:L4"/>
    <mergeCell ref="B5:C5"/>
    <mergeCell ref="O7:O8"/>
    <mergeCell ref="C13:D13"/>
    <mergeCell ref="E13:F13"/>
    <mergeCell ref="G13:H13"/>
    <mergeCell ref="C14:D14"/>
    <mergeCell ref="E14:F14"/>
    <mergeCell ref="G14:H14"/>
    <mergeCell ref="C12:D12"/>
    <mergeCell ref="E12:F12"/>
    <mergeCell ref="G12:H12"/>
    <mergeCell ref="O5:O6"/>
    <mergeCell ref="C17:D17"/>
    <mergeCell ref="E17:F17"/>
    <mergeCell ref="G17:H17"/>
    <mergeCell ref="C18:D18"/>
    <mergeCell ref="E18:F18"/>
    <mergeCell ref="G18:H18"/>
    <mergeCell ref="C15:D15"/>
    <mergeCell ref="E15:F15"/>
    <mergeCell ref="G15:H15"/>
    <mergeCell ref="C16:D16"/>
    <mergeCell ref="E16:F16"/>
    <mergeCell ref="G16:H16"/>
    <mergeCell ref="C21:D21"/>
    <mergeCell ref="E21:F21"/>
    <mergeCell ref="G21:H21"/>
    <mergeCell ref="C22:D22"/>
    <mergeCell ref="E22:F22"/>
    <mergeCell ref="G22:H22"/>
    <mergeCell ref="C19:D19"/>
    <mergeCell ref="E19:F19"/>
    <mergeCell ref="G19:H19"/>
    <mergeCell ref="C20:D20"/>
    <mergeCell ref="E20:F20"/>
    <mergeCell ref="G20:H20"/>
    <mergeCell ref="C25:D25"/>
    <mergeCell ref="E25:F25"/>
    <mergeCell ref="G25:H25"/>
    <mergeCell ref="C26:D26"/>
    <mergeCell ref="E26:F26"/>
    <mergeCell ref="G26:H26"/>
    <mergeCell ref="C23:D23"/>
    <mergeCell ref="E23:F23"/>
    <mergeCell ref="G23:H23"/>
    <mergeCell ref="C24:D24"/>
    <mergeCell ref="E24:F24"/>
    <mergeCell ref="G24:H24"/>
    <mergeCell ref="C29:D29"/>
    <mergeCell ref="E29:F29"/>
    <mergeCell ref="G29:H29"/>
    <mergeCell ref="C30:D30"/>
    <mergeCell ref="E30:F30"/>
    <mergeCell ref="G30:H30"/>
    <mergeCell ref="C27:D27"/>
    <mergeCell ref="E27:F27"/>
    <mergeCell ref="G27:H27"/>
    <mergeCell ref="C28:D28"/>
    <mergeCell ref="E28:F28"/>
    <mergeCell ref="G28:H28"/>
    <mergeCell ref="C33:D33"/>
    <mergeCell ref="E33:F33"/>
    <mergeCell ref="G33:H33"/>
    <mergeCell ref="C34:D34"/>
    <mergeCell ref="E34:F34"/>
    <mergeCell ref="G34:H34"/>
    <mergeCell ref="C31:D31"/>
    <mergeCell ref="E31:F31"/>
    <mergeCell ref="G31:H31"/>
    <mergeCell ref="C32:D32"/>
    <mergeCell ref="E32:F32"/>
    <mergeCell ref="G32:H32"/>
    <mergeCell ref="C37:D37"/>
    <mergeCell ref="E37:F37"/>
    <mergeCell ref="G37:H37"/>
    <mergeCell ref="C38:D38"/>
    <mergeCell ref="E38:F38"/>
    <mergeCell ref="G38:H38"/>
    <mergeCell ref="C35:D35"/>
    <mergeCell ref="E35:F35"/>
    <mergeCell ref="G35:H35"/>
    <mergeCell ref="C36:D36"/>
    <mergeCell ref="E36:F36"/>
    <mergeCell ref="G36:H36"/>
    <mergeCell ref="C47:L47"/>
    <mergeCell ref="C45:D45"/>
    <mergeCell ref="E45:F45"/>
    <mergeCell ref="G45:H45"/>
    <mergeCell ref="C43:D43"/>
    <mergeCell ref="E43:F43"/>
    <mergeCell ref="G43:H43"/>
    <mergeCell ref="C44:D44"/>
    <mergeCell ref="E44:F44"/>
    <mergeCell ref="G44:H44"/>
    <mergeCell ref="C41:D41"/>
    <mergeCell ref="E41:F41"/>
    <mergeCell ref="G41:H41"/>
    <mergeCell ref="C42:D42"/>
    <mergeCell ref="E42:F42"/>
    <mergeCell ref="G42:H42"/>
    <mergeCell ref="C39:D39"/>
    <mergeCell ref="E39:F39"/>
    <mergeCell ref="G39:H39"/>
    <mergeCell ref="C40:D40"/>
    <mergeCell ref="E40:F40"/>
    <mergeCell ref="G40:H40"/>
  </mergeCells>
  <phoneticPr fontId="1"/>
  <dataValidations count="1">
    <dataValidation type="list" allowBlank="1" showInputMessage="1" showErrorMessage="1" sqref="J5:L5">
      <formula1>INDIRECT($D5)</formula1>
    </dataValidation>
  </dataValidations>
  <pageMargins left="0.82677165354330717" right="0.55118110236220474" top="0.47244094488188981" bottom="0.35433070866141736" header="0.31496062992125984" footer="0.31496062992125984"/>
  <pageSetup paperSize="9"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【リスト】!$C$3:$C$6</xm:f>
          </x14:formula1>
          <xm:sqref>I9</xm:sqref>
        </x14:dataValidation>
        <x14:dataValidation type="list" allowBlank="1" showInputMessage="1" showErrorMessage="1">
          <x14:formula1>
            <xm:f>【リスト】!$D$3:$D$21</xm:f>
          </x14:formula1>
          <xm:sqref>D5:F5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1"/>
  </sheetPr>
  <dimension ref="A1:G203"/>
  <sheetViews>
    <sheetView workbookViewId="0">
      <selection activeCell="J8" sqref="J8"/>
    </sheetView>
  </sheetViews>
  <sheetFormatPr defaultRowHeight="13.5"/>
  <cols>
    <col min="1" max="1" width="13.625" customWidth="1"/>
    <col min="2" max="2" width="42.25" customWidth="1"/>
    <col min="4" max="4" width="15" style="113" customWidth="1"/>
    <col min="5" max="5" width="1.625" customWidth="1"/>
    <col min="6" max="6" width="12.25" customWidth="1"/>
    <col min="7" max="7" width="33.5" customWidth="1"/>
  </cols>
  <sheetData>
    <row r="1" spans="1:7" ht="37.5" customHeight="1">
      <c r="A1" s="293" t="s">
        <v>76</v>
      </c>
      <c r="B1" s="293"/>
      <c r="C1" s="293"/>
      <c r="D1" s="293"/>
      <c r="E1" s="293"/>
      <c r="F1" s="293"/>
      <c r="G1" s="293"/>
    </row>
    <row r="3" spans="1:7" s="116" customFormat="1">
      <c r="A3" s="116" t="s">
        <v>77</v>
      </c>
      <c r="B3" s="117" t="s">
        <v>69</v>
      </c>
      <c r="C3" s="116" t="s">
        <v>100</v>
      </c>
      <c r="D3" s="156" t="s">
        <v>106</v>
      </c>
      <c r="F3" s="152" t="s">
        <v>108</v>
      </c>
      <c r="G3" s="152" t="s">
        <v>109</v>
      </c>
    </row>
    <row r="4" spans="1:7" s="116" customFormat="1">
      <c r="A4" s="116" t="s">
        <v>78</v>
      </c>
      <c r="B4" s="117" t="s">
        <v>63</v>
      </c>
      <c r="C4" s="116" t="s">
        <v>101</v>
      </c>
      <c r="D4" s="156" t="s">
        <v>108</v>
      </c>
      <c r="F4" s="152" t="s">
        <v>108</v>
      </c>
      <c r="G4" s="152" t="s">
        <v>122</v>
      </c>
    </row>
    <row r="5" spans="1:7" s="116" customFormat="1">
      <c r="A5" s="116" t="s">
        <v>79</v>
      </c>
      <c r="B5" s="118" t="s">
        <v>58</v>
      </c>
      <c r="C5" s="116" t="s">
        <v>102</v>
      </c>
      <c r="D5" s="156" t="s">
        <v>110</v>
      </c>
      <c r="F5" s="152" t="s">
        <v>108</v>
      </c>
      <c r="G5" s="152" t="s">
        <v>123</v>
      </c>
    </row>
    <row r="6" spans="1:7" s="116" customFormat="1">
      <c r="A6" s="116" t="s">
        <v>80</v>
      </c>
      <c r="B6" s="118" t="s">
        <v>61</v>
      </c>
      <c r="D6" s="156" t="s">
        <v>112</v>
      </c>
      <c r="F6" s="152" t="s">
        <v>108</v>
      </c>
      <c r="G6" s="152" t="s">
        <v>124</v>
      </c>
    </row>
    <row r="7" spans="1:7" s="116" customFormat="1">
      <c r="A7" s="116" t="s">
        <v>81</v>
      </c>
      <c r="B7" s="118" t="s">
        <v>62</v>
      </c>
      <c r="D7" s="156" t="s">
        <v>261</v>
      </c>
      <c r="F7" s="152" t="s">
        <v>108</v>
      </c>
      <c r="G7" s="152" t="s">
        <v>125</v>
      </c>
    </row>
    <row r="8" spans="1:7" s="116" customFormat="1">
      <c r="B8" s="118" t="s">
        <v>64</v>
      </c>
      <c r="D8" s="156" t="s">
        <v>262</v>
      </c>
      <c r="F8" s="152" t="s">
        <v>108</v>
      </c>
      <c r="G8" s="152" t="s">
        <v>126</v>
      </c>
    </row>
    <row r="9" spans="1:7" s="116" customFormat="1">
      <c r="B9" s="118"/>
      <c r="D9" s="156" t="s">
        <v>263</v>
      </c>
      <c r="F9" s="152" t="s">
        <v>108</v>
      </c>
      <c r="G9" s="152" t="s">
        <v>127</v>
      </c>
    </row>
    <row r="10" spans="1:7" s="116" customFormat="1">
      <c r="B10" s="118" t="s">
        <v>70</v>
      </c>
      <c r="D10" s="156" t="s">
        <v>264</v>
      </c>
      <c r="F10" s="152" t="s">
        <v>108</v>
      </c>
      <c r="G10" s="152" t="s">
        <v>128</v>
      </c>
    </row>
    <row r="11" spans="1:7" s="116" customFormat="1">
      <c r="B11" s="117" t="s">
        <v>56</v>
      </c>
      <c r="D11" s="156" t="s">
        <v>265</v>
      </c>
      <c r="F11" s="152" t="s">
        <v>108</v>
      </c>
      <c r="G11" s="152" t="s">
        <v>129</v>
      </c>
    </row>
    <row r="12" spans="1:7" s="116" customFormat="1">
      <c r="B12" s="117" t="s">
        <v>59</v>
      </c>
      <c r="D12" s="156" t="s">
        <v>266</v>
      </c>
      <c r="F12" s="152" t="s">
        <v>108</v>
      </c>
      <c r="G12" s="152" t="s">
        <v>120</v>
      </c>
    </row>
    <row r="13" spans="1:7" s="116" customFormat="1">
      <c r="B13" s="117" t="s">
        <v>65</v>
      </c>
      <c r="D13" s="156" t="s">
        <v>267</v>
      </c>
      <c r="F13" s="152" t="s">
        <v>108</v>
      </c>
      <c r="G13" s="152" t="s">
        <v>121</v>
      </c>
    </row>
    <row r="14" spans="1:7" s="116" customFormat="1">
      <c r="B14" s="117"/>
      <c r="D14" s="156" t="s">
        <v>268</v>
      </c>
      <c r="F14" s="152" t="s">
        <v>108</v>
      </c>
      <c r="G14" s="152" t="s">
        <v>145</v>
      </c>
    </row>
    <row r="15" spans="1:7" s="116" customFormat="1">
      <c r="B15" s="117" t="s">
        <v>71</v>
      </c>
      <c r="D15" s="156" t="s">
        <v>269</v>
      </c>
      <c r="F15" s="152" t="s">
        <v>108</v>
      </c>
      <c r="G15" s="152" t="s">
        <v>146</v>
      </c>
    </row>
    <row r="16" spans="1:7" s="116" customFormat="1">
      <c r="B16" s="117" t="s">
        <v>57</v>
      </c>
      <c r="D16" s="156" t="s">
        <v>256</v>
      </c>
      <c r="F16" s="152" t="s">
        <v>108</v>
      </c>
      <c r="G16" s="152" t="s">
        <v>114</v>
      </c>
    </row>
    <row r="17" spans="2:7" s="116" customFormat="1">
      <c r="B17" s="117"/>
      <c r="D17" s="156" t="s">
        <v>270</v>
      </c>
      <c r="F17" s="152" t="s">
        <v>108</v>
      </c>
      <c r="G17" s="152" t="s">
        <v>157</v>
      </c>
    </row>
    <row r="18" spans="2:7" s="116" customFormat="1">
      <c r="B18" s="117" t="s">
        <v>72</v>
      </c>
      <c r="D18" s="156" t="s">
        <v>280</v>
      </c>
      <c r="F18" s="152" t="s">
        <v>108</v>
      </c>
      <c r="G18" s="152" t="s">
        <v>158</v>
      </c>
    </row>
    <row r="19" spans="2:7" s="116" customFormat="1">
      <c r="B19" s="117" t="s">
        <v>60</v>
      </c>
      <c r="D19" s="156" t="s">
        <v>281</v>
      </c>
      <c r="F19" s="152" t="s">
        <v>108</v>
      </c>
      <c r="G19" s="152" t="s">
        <v>159</v>
      </c>
    </row>
    <row r="20" spans="2:7" s="116" customFormat="1">
      <c r="B20" s="117"/>
      <c r="D20" s="156" t="s">
        <v>282</v>
      </c>
      <c r="F20" s="152" t="s">
        <v>108</v>
      </c>
      <c r="G20" s="152" t="s">
        <v>160</v>
      </c>
    </row>
    <row r="21" spans="2:7" s="116" customFormat="1">
      <c r="B21" s="117" t="s">
        <v>73</v>
      </c>
      <c r="D21" s="156" t="s">
        <v>283</v>
      </c>
      <c r="F21" s="152" t="s">
        <v>108</v>
      </c>
      <c r="G21" s="152" t="s">
        <v>161</v>
      </c>
    </row>
    <row r="22" spans="2:7" s="116" customFormat="1">
      <c r="B22" s="117" t="s">
        <v>66</v>
      </c>
      <c r="D22" s="113"/>
      <c r="F22" s="152" t="s">
        <v>108</v>
      </c>
      <c r="G22" s="152" t="s">
        <v>162</v>
      </c>
    </row>
    <row r="23" spans="2:7" s="116" customFormat="1">
      <c r="B23" s="117" t="s">
        <v>67</v>
      </c>
      <c r="D23" s="113"/>
      <c r="F23" s="152" t="s">
        <v>108</v>
      </c>
      <c r="G23" s="152" t="s">
        <v>163</v>
      </c>
    </row>
    <row r="24" spans="2:7" s="116" customFormat="1">
      <c r="B24" s="117" t="s">
        <v>68</v>
      </c>
      <c r="D24" s="113"/>
      <c r="F24" s="152" t="s">
        <v>108</v>
      </c>
      <c r="G24" s="152" t="s">
        <v>164</v>
      </c>
    </row>
    <row r="25" spans="2:7" s="116" customFormat="1">
      <c r="B25" s="117" t="s">
        <v>74</v>
      </c>
      <c r="D25" s="113"/>
      <c r="F25" s="152" t="s">
        <v>108</v>
      </c>
      <c r="G25" s="152" t="s">
        <v>155</v>
      </c>
    </row>
    <row r="26" spans="2:7" s="116" customFormat="1">
      <c r="B26" s="117" t="s">
        <v>75</v>
      </c>
      <c r="D26" s="113"/>
      <c r="F26" s="152" t="s">
        <v>108</v>
      </c>
      <c r="G26" s="152" t="s">
        <v>165</v>
      </c>
    </row>
    <row r="27" spans="2:7" s="116" customFormat="1">
      <c r="D27" s="113"/>
      <c r="F27" s="152" t="s">
        <v>108</v>
      </c>
      <c r="G27" s="152" t="s">
        <v>166</v>
      </c>
    </row>
    <row r="28" spans="2:7" s="116" customFormat="1">
      <c r="D28" s="113"/>
      <c r="F28" s="152" t="s">
        <v>108</v>
      </c>
      <c r="G28" s="152" t="s">
        <v>167</v>
      </c>
    </row>
    <row r="29" spans="2:7" s="116" customFormat="1">
      <c r="D29" s="113"/>
      <c r="F29" s="152" t="s">
        <v>108</v>
      </c>
      <c r="G29" s="152" t="s">
        <v>168</v>
      </c>
    </row>
    <row r="30" spans="2:7" s="116" customFormat="1">
      <c r="D30" s="113"/>
      <c r="F30" s="152" t="s">
        <v>108</v>
      </c>
      <c r="G30" s="152" t="s">
        <v>164</v>
      </c>
    </row>
    <row r="31" spans="2:7" s="116" customFormat="1">
      <c r="D31" s="113"/>
      <c r="F31" s="152" t="s">
        <v>108</v>
      </c>
      <c r="G31" s="152" t="s">
        <v>169</v>
      </c>
    </row>
    <row r="32" spans="2:7" s="116" customFormat="1">
      <c r="D32" s="113"/>
      <c r="F32" s="152" t="s">
        <v>108</v>
      </c>
      <c r="G32" s="152" t="s">
        <v>170</v>
      </c>
    </row>
    <row r="33" spans="4:7" s="116" customFormat="1">
      <c r="D33" s="113"/>
      <c r="F33" s="152" t="s">
        <v>108</v>
      </c>
      <c r="G33" s="152" t="s">
        <v>171</v>
      </c>
    </row>
    <row r="34" spans="4:7" s="116" customFormat="1">
      <c r="D34" s="113"/>
      <c r="F34" s="152" t="s">
        <v>112</v>
      </c>
      <c r="G34" s="152" t="s">
        <v>113</v>
      </c>
    </row>
    <row r="35" spans="4:7" s="116" customFormat="1">
      <c r="D35" s="113"/>
      <c r="F35" s="152" t="s">
        <v>112</v>
      </c>
      <c r="G35" s="152" t="s">
        <v>133</v>
      </c>
    </row>
    <row r="36" spans="4:7">
      <c r="F36" s="152" t="s">
        <v>112</v>
      </c>
      <c r="G36" s="152" t="s">
        <v>134</v>
      </c>
    </row>
    <row r="37" spans="4:7">
      <c r="F37" s="152" t="s">
        <v>112</v>
      </c>
      <c r="G37" s="152" t="s">
        <v>135</v>
      </c>
    </row>
    <row r="38" spans="4:7">
      <c r="F38" s="152" t="s">
        <v>112</v>
      </c>
      <c r="G38" s="152" t="s">
        <v>136</v>
      </c>
    </row>
    <row r="39" spans="4:7">
      <c r="F39" s="152" t="s">
        <v>112</v>
      </c>
      <c r="G39" s="152" t="s">
        <v>128</v>
      </c>
    </row>
    <row r="40" spans="4:7">
      <c r="F40" s="152" t="s">
        <v>112</v>
      </c>
      <c r="G40" s="152" t="s">
        <v>137</v>
      </c>
    </row>
    <row r="41" spans="4:7">
      <c r="F41" s="152" t="s">
        <v>112</v>
      </c>
      <c r="G41" s="152" t="s">
        <v>129</v>
      </c>
    </row>
    <row r="42" spans="4:7">
      <c r="F42" s="152" t="s">
        <v>112</v>
      </c>
      <c r="G42" s="152" t="s">
        <v>120</v>
      </c>
    </row>
    <row r="43" spans="4:7">
      <c r="F43" s="152" t="s">
        <v>112</v>
      </c>
      <c r="G43" s="152" t="s">
        <v>121</v>
      </c>
    </row>
    <row r="44" spans="4:7">
      <c r="F44" s="152" t="s">
        <v>112</v>
      </c>
      <c r="G44" s="152" t="s">
        <v>145</v>
      </c>
    </row>
    <row r="45" spans="4:7">
      <c r="F45" s="152" t="s">
        <v>112</v>
      </c>
      <c r="G45" s="152" t="s">
        <v>146</v>
      </c>
    </row>
    <row r="46" spans="4:7">
      <c r="F46" s="152" t="s">
        <v>112</v>
      </c>
      <c r="G46" s="152" t="s">
        <v>114</v>
      </c>
    </row>
    <row r="47" spans="4:7">
      <c r="F47" s="152" t="s">
        <v>112</v>
      </c>
      <c r="G47" s="152" t="s">
        <v>178</v>
      </c>
    </row>
    <row r="48" spans="4:7">
      <c r="F48" s="152" t="s">
        <v>112</v>
      </c>
      <c r="G48" s="152" t="s">
        <v>179</v>
      </c>
    </row>
    <row r="49" spans="4:7">
      <c r="F49" s="152" t="s">
        <v>112</v>
      </c>
      <c r="G49" s="152" t="s">
        <v>180</v>
      </c>
    </row>
    <row r="50" spans="4:7">
      <c r="F50" s="152" t="s">
        <v>112</v>
      </c>
      <c r="G50" s="152" t="s">
        <v>181</v>
      </c>
    </row>
    <row r="51" spans="4:7">
      <c r="F51" s="152" t="s">
        <v>112</v>
      </c>
      <c r="G51" s="152" t="s">
        <v>164</v>
      </c>
    </row>
    <row r="52" spans="4:7">
      <c r="F52" s="152" t="s">
        <v>112</v>
      </c>
      <c r="G52" s="152" t="s">
        <v>155</v>
      </c>
    </row>
    <row r="53" spans="4:7">
      <c r="F53" s="152" t="s">
        <v>112</v>
      </c>
      <c r="G53" s="152" t="s">
        <v>164</v>
      </c>
    </row>
    <row r="54" spans="4:7" s="116" customFormat="1">
      <c r="D54" s="113"/>
      <c r="F54" s="152" t="s">
        <v>112</v>
      </c>
      <c r="G54" s="152" t="s">
        <v>171</v>
      </c>
    </row>
    <row r="55" spans="4:7" s="116" customFormat="1">
      <c r="D55" s="113"/>
      <c r="F55" s="152" t="s">
        <v>257</v>
      </c>
      <c r="G55" s="152" t="s">
        <v>232</v>
      </c>
    </row>
    <row r="56" spans="4:7" s="116" customFormat="1">
      <c r="D56" s="113"/>
      <c r="F56" s="152" t="s">
        <v>257</v>
      </c>
      <c r="G56" s="152" t="s">
        <v>233</v>
      </c>
    </row>
    <row r="57" spans="4:7" s="116" customFormat="1">
      <c r="D57" s="113"/>
      <c r="F57" s="152" t="s">
        <v>257</v>
      </c>
      <c r="G57" s="152" t="s">
        <v>234</v>
      </c>
    </row>
    <row r="58" spans="4:7">
      <c r="F58" s="152" t="s">
        <v>257</v>
      </c>
      <c r="G58" s="152" t="s">
        <v>235</v>
      </c>
    </row>
    <row r="59" spans="4:7">
      <c r="F59" s="152" t="s">
        <v>257</v>
      </c>
      <c r="G59" s="152" t="s">
        <v>236</v>
      </c>
    </row>
    <row r="60" spans="4:7">
      <c r="F60" s="152" t="s">
        <v>257</v>
      </c>
      <c r="G60" s="152" t="s">
        <v>237</v>
      </c>
    </row>
    <row r="61" spans="4:7">
      <c r="F61" s="152" t="s">
        <v>257</v>
      </c>
      <c r="G61" s="152" t="s">
        <v>238</v>
      </c>
    </row>
    <row r="62" spans="4:7">
      <c r="F62" s="152" t="s">
        <v>257</v>
      </c>
      <c r="G62" s="152" t="s">
        <v>239</v>
      </c>
    </row>
    <row r="63" spans="4:7">
      <c r="F63" s="152" t="s">
        <v>257</v>
      </c>
      <c r="G63" s="152" t="s">
        <v>240</v>
      </c>
    </row>
    <row r="64" spans="4:7">
      <c r="F64" s="152" t="s">
        <v>257</v>
      </c>
      <c r="G64" s="152" t="s">
        <v>241</v>
      </c>
    </row>
    <row r="65" spans="6:7">
      <c r="F65" s="152" t="s">
        <v>257</v>
      </c>
      <c r="G65" s="152" t="s">
        <v>242</v>
      </c>
    </row>
    <row r="66" spans="6:7">
      <c r="F66" s="152" t="s">
        <v>257</v>
      </c>
      <c r="G66" s="152" t="s">
        <v>232</v>
      </c>
    </row>
    <row r="67" spans="6:7">
      <c r="F67" s="152" t="s">
        <v>257</v>
      </c>
      <c r="G67" s="152" t="s">
        <v>233</v>
      </c>
    </row>
    <row r="68" spans="6:7">
      <c r="F68" s="152" t="s">
        <v>257</v>
      </c>
      <c r="G68" s="152" t="s">
        <v>234</v>
      </c>
    </row>
    <row r="69" spans="6:7">
      <c r="F69" s="152" t="s">
        <v>257</v>
      </c>
      <c r="G69" s="152" t="s">
        <v>235</v>
      </c>
    </row>
    <row r="70" spans="6:7">
      <c r="F70" s="152" t="s">
        <v>257</v>
      </c>
      <c r="G70" s="152" t="s">
        <v>236</v>
      </c>
    </row>
    <row r="71" spans="6:7">
      <c r="F71" s="152" t="s">
        <v>257</v>
      </c>
      <c r="G71" s="152" t="s">
        <v>237</v>
      </c>
    </row>
    <row r="72" spans="6:7">
      <c r="F72" s="152" t="s">
        <v>257</v>
      </c>
      <c r="G72" s="152" t="s">
        <v>238</v>
      </c>
    </row>
    <row r="73" spans="6:7">
      <c r="F73" s="152" t="s">
        <v>257</v>
      </c>
      <c r="G73" s="152" t="s">
        <v>239</v>
      </c>
    </row>
    <row r="74" spans="6:7">
      <c r="F74" s="152" t="s">
        <v>257</v>
      </c>
      <c r="G74" s="152" t="s">
        <v>240</v>
      </c>
    </row>
    <row r="75" spans="6:7">
      <c r="F75" s="152" t="s">
        <v>257</v>
      </c>
      <c r="G75" s="152" t="s">
        <v>241</v>
      </c>
    </row>
    <row r="76" spans="6:7">
      <c r="F76" s="152" t="s">
        <v>257</v>
      </c>
      <c r="G76" s="152" t="s">
        <v>242</v>
      </c>
    </row>
    <row r="77" spans="6:7">
      <c r="F77" s="152" t="s">
        <v>259</v>
      </c>
      <c r="G77" s="152" t="s">
        <v>249</v>
      </c>
    </row>
    <row r="78" spans="6:7">
      <c r="F78" s="152" t="s">
        <v>259</v>
      </c>
      <c r="G78" s="152" t="s">
        <v>250</v>
      </c>
    </row>
    <row r="79" spans="6:7">
      <c r="F79" s="152" t="s">
        <v>259</v>
      </c>
      <c r="G79" s="152" t="s">
        <v>251</v>
      </c>
    </row>
    <row r="80" spans="6:7">
      <c r="F80" s="152" t="s">
        <v>259</v>
      </c>
      <c r="G80" s="152" t="s">
        <v>252</v>
      </c>
    </row>
    <row r="81" spans="6:7">
      <c r="F81" s="152" t="s">
        <v>259</v>
      </c>
      <c r="G81" s="152" t="s">
        <v>238</v>
      </c>
    </row>
    <row r="82" spans="6:7">
      <c r="F82" s="152" t="s">
        <v>259</v>
      </c>
      <c r="G82" s="152" t="s">
        <v>253</v>
      </c>
    </row>
    <row r="83" spans="6:7">
      <c r="F83" s="152" t="s">
        <v>259</v>
      </c>
      <c r="G83" s="152" t="s">
        <v>242</v>
      </c>
    </row>
    <row r="84" spans="6:7">
      <c r="F84" s="152" t="s">
        <v>259</v>
      </c>
      <c r="G84" s="152" t="s">
        <v>249</v>
      </c>
    </row>
    <row r="85" spans="6:7">
      <c r="F85" s="152" t="s">
        <v>259</v>
      </c>
      <c r="G85" s="152" t="s">
        <v>250</v>
      </c>
    </row>
    <row r="86" spans="6:7">
      <c r="F86" s="152" t="s">
        <v>259</v>
      </c>
      <c r="G86" s="152" t="s">
        <v>251</v>
      </c>
    </row>
    <row r="87" spans="6:7">
      <c r="F87" s="152" t="s">
        <v>259</v>
      </c>
      <c r="G87" s="152" t="s">
        <v>252</v>
      </c>
    </row>
    <row r="88" spans="6:7">
      <c r="F88" s="152" t="s">
        <v>259</v>
      </c>
      <c r="G88" s="152" t="s">
        <v>238</v>
      </c>
    </row>
    <row r="89" spans="6:7">
      <c r="F89" s="152" t="s">
        <v>259</v>
      </c>
      <c r="G89" s="152" t="s">
        <v>253</v>
      </c>
    </row>
    <row r="90" spans="6:7">
      <c r="F90" s="152" t="s">
        <v>259</v>
      </c>
      <c r="G90" s="152" t="s">
        <v>242</v>
      </c>
    </row>
    <row r="91" spans="6:7">
      <c r="F91" s="152" t="s">
        <v>258</v>
      </c>
      <c r="G91" s="152" t="s">
        <v>243</v>
      </c>
    </row>
    <row r="92" spans="6:7">
      <c r="F92" s="152" t="s">
        <v>258</v>
      </c>
      <c r="G92" s="152" t="s">
        <v>244</v>
      </c>
    </row>
    <row r="93" spans="6:7">
      <c r="F93" s="152" t="s">
        <v>258</v>
      </c>
      <c r="G93" s="152" t="s">
        <v>245</v>
      </c>
    </row>
    <row r="94" spans="6:7">
      <c r="F94" s="152" t="s">
        <v>258</v>
      </c>
      <c r="G94" s="152" t="s">
        <v>246</v>
      </c>
    </row>
    <row r="95" spans="6:7">
      <c r="F95" s="152" t="s">
        <v>258</v>
      </c>
      <c r="G95" s="152" t="s">
        <v>247</v>
      </c>
    </row>
    <row r="96" spans="6:7">
      <c r="F96" s="152" t="s">
        <v>258</v>
      </c>
      <c r="G96" s="152" t="s">
        <v>248</v>
      </c>
    </row>
    <row r="97" spans="6:7">
      <c r="F97" s="152" t="s">
        <v>258</v>
      </c>
      <c r="G97" s="152" t="s">
        <v>243</v>
      </c>
    </row>
    <row r="98" spans="6:7">
      <c r="F98" s="152" t="s">
        <v>258</v>
      </c>
      <c r="G98" s="152" t="s">
        <v>244</v>
      </c>
    </row>
    <row r="99" spans="6:7">
      <c r="F99" s="152" t="s">
        <v>258</v>
      </c>
      <c r="G99" s="152" t="s">
        <v>245</v>
      </c>
    </row>
    <row r="100" spans="6:7">
      <c r="F100" s="152" t="s">
        <v>258</v>
      </c>
      <c r="G100" s="152" t="s">
        <v>246</v>
      </c>
    </row>
    <row r="101" spans="6:7">
      <c r="F101" s="152" t="s">
        <v>258</v>
      </c>
      <c r="G101" s="152" t="s">
        <v>247</v>
      </c>
    </row>
    <row r="102" spans="6:7">
      <c r="F102" s="152" t="s">
        <v>258</v>
      </c>
      <c r="G102" s="152" t="s">
        <v>248</v>
      </c>
    </row>
    <row r="103" spans="6:7">
      <c r="F103" s="152" t="s">
        <v>260</v>
      </c>
      <c r="G103" s="152" t="s">
        <v>254</v>
      </c>
    </row>
    <row r="104" spans="6:7">
      <c r="F104" s="152" t="s">
        <v>260</v>
      </c>
      <c r="G104" s="152" t="s">
        <v>255</v>
      </c>
    </row>
    <row r="105" spans="6:7">
      <c r="F105" s="152" t="s">
        <v>260</v>
      </c>
      <c r="G105" s="152" t="s">
        <v>254</v>
      </c>
    </row>
    <row r="106" spans="6:7">
      <c r="F106" s="152" t="s">
        <v>260</v>
      </c>
      <c r="G106" s="152" t="s">
        <v>255</v>
      </c>
    </row>
    <row r="107" spans="6:7">
      <c r="F107" s="152" t="s">
        <v>256</v>
      </c>
      <c r="G107" s="152" t="s">
        <v>192</v>
      </c>
    </row>
    <row r="108" spans="6:7">
      <c r="F108" s="152" t="s">
        <v>256</v>
      </c>
      <c r="G108" s="152" t="s">
        <v>193</v>
      </c>
    </row>
    <row r="109" spans="6:7">
      <c r="F109" s="152" t="s">
        <v>256</v>
      </c>
      <c r="G109" s="152" t="s">
        <v>194</v>
      </c>
    </row>
    <row r="110" spans="6:7">
      <c r="F110" s="152" t="s">
        <v>256</v>
      </c>
      <c r="G110" s="152" t="s">
        <v>195</v>
      </c>
    </row>
    <row r="111" spans="6:7">
      <c r="F111" s="152" t="s">
        <v>256</v>
      </c>
      <c r="G111" s="152" t="s">
        <v>196</v>
      </c>
    </row>
    <row r="112" spans="6:7">
      <c r="F112" s="152" t="s">
        <v>256</v>
      </c>
      <c r="G112" s="152" t="s">
        <v>197</v>
      </c>
    </row>
    <row r="113" spans="6:7">
      <c r="F113" s="152" t="s">
        <v>110</v>
      </c>
      <c r="G113" s="152" t="s">
        <v>111</v>
      </c>
    </row>
    <row r="114" spans="6:7">
      <c r="F114" s="152" t="s">
        <v>110</v>
      </c>
      <c r="G114" s="152" t="s">
        <v>130</v>
      </c>
    </row>
    <row r="115" spans="6:7">
      <c r="F115" s="152" t="s">
        <v>110</v>
      </c>
      <c r="G115" s="152" t="s">
        <v>131</v>
      </c>
    </row>
    <row r="116" spans="6:7">
      <c r="F116" s="152" t="s">
        <v>110</v>
      </c>
      <c r="G116" s="152" t="s">
        <v>132</v>
      </c>
    </row>
    <row r="117" spans="6:7">
      <c r="F117" s="152" t="s">
        <v>110</v>
      </c>
      <c r="G117" s="152" t="s">
        <v>120</v>
      </c>
    </row>
    <row r="118" spans="6:7">
      <c r="F118" s="152" t="s">
        <v>110</v>
      </c>
      <c r="G118" s="152" t="s">
        <v>121</v>
      </c>
    </row>
    <row r="119" spans="6:7">
      <c r="F119" s="152" t="s">
        <v>110</v>
      </c>
      <c r="G119" s="152" t="s">
        <v>145</v>
      </c>
    </row>
    <row r="120" spans="6:7">
      <c r="F120" s="152" t="s">
        <v>110</v>
      </c>
      <c r="G120" s="152" t="s">
        <v>146</v>
      </c>
    </row>
    <row r="121" spans="6:7">
      <c r="F121" s="152" t="s">
        <v>110</v>
      </c>
      <c r="G121" s="152" t="s">
        <v>114</v>
      </c>
    </row>
    <row r="122" spans="6:7">
      <c r="F122" s="152" t="s">
        <v>110</v>
      </c>
      <c r="G122" s="152" t="s">
        <v>172</v>
      </c>
    </row>
    <row r="123" spans="6:7">
      <c r="F123" s="152" t="s">
        <v>110</v>
      </c>
      <c r="G123" s="152" t="s">
        <v>173</v>
      </c>
    </row>
    <row r="124" spans="6:7">
      <c r="F124" s="152" t="s">
        <v>110</v>
      </c>
      <c r="G124" s="152" t="s">
        <v>164</v>
      </c>
    </row>
    <row r="125" spans="6:7">
      <c r="F125" s="152" t="s">
        <v>110</v>
      </c>
      <c r="G125" s="152" t="s">
        <v>155</v>
      </c>
    </row>
    <row r="126" spans="6:7">
      <c r="F126" s="152" t="s">
        <v>110</v>
      </c>
      <c r="G126" s="152" t="s">
        <v>174</v>
      </c>
    </row>
    <row r="127" spans="6:7">
      <c r="F127" s="152" t="s">
        <v>110</v>
      </c>
      <c r="G127" s="152" t="s">
        <v>175</v>
      </c>
    </row>
    <row r="128" spans="6:7">
      <c r="F128" s="152" t="s">
        <v>110</v>
      </c>
      <c r="G128" s="152" t="s">
        <v>176</v>
      </c>
    </row>
    <row r="129" spans="6:7">
      <c r="F129" s="152" t="s">
        <v>110</v>
      </c>
      <c r="G129" s="152" t="s">
        <v>177</v>
      </c>
    </row>
    <row r="130" spans="6:7">
      <c r="F130" s="152" t="s">
        <v>110</v>
      </c>
      <c r="G130" s="152" t="s">
        <v>164</v>
      </c>
    </row>
    <row r="131" spans="6:7">
      <c r="F131" s="152" t="s">
        <v>106</v>
      </c>
      <c r="G131" s="152" t="s">
        <v>107</v>
      </c>
    </row>
    <row r="132" spans="6:7">
      <c r="F132" s="152" t="s">
        <v>106</v>
      </c>
      <c r="G132" s="152" t="s">
        <v>115</v>
      </c>
    </row>
    <row r="133" spans="6:7">
      <c r="F133" s="152" t="s">
        <v>106</v>
      </c>
      <c r="G133" s="152" t="s">
        <v>116</v>
      </c>
    </row>
    <row r="134" spans="6:7">
      <c r="F134" s="152" t="s">
        <v>106</v>
      </c>
      <c r="G134" s="152" t="s">
        <v>117</v>
      </c>
    </row>
    <row r="135" spans="6:7">
      <c r="F135" s="152" t="s">
        <v>106</v>
      </c>
      <c r="G135" s="152" t="s">
        <v>118</v>
      </c>
    </row>
    <row r="136" spans="6:7">
      <c r="F136" s="152" t="s">
        <v>106</v>
      </c>
      <c r="G136" s="152" t="s">
        <v>119</v>
      </c>
    </row>
    <row r="137" spans="6:7">
      <c r="F137" s="152" t="s">
        <v>106</v>
      </c>
      <c r="G137" s="152" t="s">
        <v>120</v>
      </c>
    </row>
    <row r="138" spans="6:7">
      <c r="F138" s="152" t="s">
        <v>106</v>
      </c>
      <c r="G138" s="152" t="s">
        <v>121</v>
      </c>
    </row>
    <row r="139" spans="6:7">
      <c r="F139" s="152" t="s">
        <v>106</v>
      </c>
      <c r="G139" s="152" t="s">
        <v>145</v>
      </c>
    </row>
    <row r="140" spans="6:7">
      <c r="F140" s="152" t="s">
        <v>106</v>
      </c>
      <c r="G140" s="152" t="s">
        <v>146</v>
      </c>
    </row>
    <row r="141" spans="6:7">
      <c r="F141" s="152" t="s">
        <v>106</v>
      </c>
      <c r="G141" s="152" t="s">
        <v>114</v>
      </c>
    </row>
    <row r="142" spans="6:7">
      <c r="F142" s="152" t="s">
        <v>106</v>
      </c>
      <c r="G142" s="152" t="s">
        <v>147</v>
      </c>
    </row>
    <row r="143" spans="6:7">
      <c r="F143" s="152" t="s">
        <v>106</v>
      </c>
      <c r="G143" s="152" t="s">
        <v>148</v>
      </c>
    </row>
    <row r="144" spans="6:7">
      <c r="F144" s="152" t="s">
        <v>106</v>
      </c>
      <c r="G144" s="152" t="s">
        <v>149</v>
      </c>
    </row>
    <row r="145" spans="6:7">
      <c r="F145" s="152" t="s">
        <v>106</v>
      </c>
      <c r="G145" s="152" t="s">
        <v>150</v>
      </c>
    </row>
    <row r="146" spans="6:7">
      <c r="F146" s="152" t="s">
        <v>106</v>
      </c>
      <c r="G146" s="152" t="s">
        <v>151</v>
      </c>
    </row>
    <row r="147" spans="6:7">
      <c r="F147" s="152" t="s">
        <v>106</v>
      </c>
      <c r="G147" s="152" t="s">
        <v>152</v>
      </c>
    </row>
    <row r="148" spans="6:7">
      <c r="F148" s="152" t="s">
        <v>106</v>
      </c>
      <c r="G148" s="152" t="s">
        <v>153</v>
      </c>
    </row>
    <row r="149" spans="6:7">
      <c r="F149" s="152" t="s">
        <v>106</v>
      </c>
      <c r="G149" s="152" t="s">
        <v>154</v>
      </c>
    </row>
    <row r="150" spans="6:7">
      <c r="F150" s="152" t="s">
        <v>106</v>
      </c>
      <c r="G150" s="152" t="s">
        <v>155</v>
      </c>
    </row>
    <row r="151" spans="6:7">
      <c r="F151" s="152" t="s">
        <v>106</v>
      </c>
      <c r="G151" s="152" t="s">
        <v>156</v>
      </c>
    </row>
    <row r="152" spans="6:7">
      <c r="F152" s="152" t="s">
        <v>264</v>
      </c>
      <c r="G152" s="152" t="s">
        <v>182</v>
      </c>
    </row>
    <row r="153" spans="6:7">
      <c r="F153" s="152" t="s">
        <v>264</v>
      </c>
      <c r="G153" s="152" t="s">
        <v>183</v>
      </c>
    </row>
    <row r="154" spans="6:7">
      <c r="F154" s="152" t="s">
        <v>264</v>
      </c>
      <c r="G154" s="152" t="s">
        <v>184</v>
      </c>
    </row>
    <row r="155" spans="6:7">
      <c r="F155" s="152" t="s">
        <v>271</v>
      </c>
      <c r="G155" s="152" t="s">
        <v>188</v>
      </c>
    </row>
    <row r="156" spans="6:7">
      <c r="F156" s="152" t="s">
        <v>271</v>
      </c>
      <c r="G156" s="152" t="s">
        <v>214</v>
      </c>
    </row>
    <row r="157" spans="6:7">
      <c r="F157" s="152" t="s">
        <v>271</v>
      </c>
      <c r="G157" s="152" t="s">
        <v>215</v>
      </c>
    </row>
    <row r="158" spans="6:7">
      <c r="F158" s="152" t="s">
        <v>271</v>
      </c>
      <c r="G158" s="152" t="s">
        <v>216</v>
      </c>
    </row>
    <row r="159" spans="6:7">
      <c r="F159" s="152" t="s">
        <v>271</v>
      </c>
      <c r="G159" s="152" t="s">
        <v>217</v>
      </c>
    </row>
    <row r="160" spans="6:7">
      <c r="F160" s="152" t="s">
        <v>271</v>
      </c>
      <c r="G160" s="152" t="s">
        <v>218</v>
      </c>
    </row>
    <row r="161" spans="6:7">
      <c r="F161" s="152" t="s">
        <v>271</v>
      </c>
      <c r="G161" s="152" t="s">
        <v>219</v>
      </c>
    </row>
    <row r="162" spans="6:7">
      <c r="F162" s="152" t="s">
        <v>272</v>
      </c>
      <c r="G162" s="152" t="s">
        <v>191</v>
      </c>
    </row>
    <row r="163" spans="6:7">
      <c r="F163" s="152" t="s">
        <v>272</v>
      </c>
      <c r="G163" s="152" t="s">
        <v>223</v>
      </c>
    </row>
    <row r="164" spans="6:7">
      <c r="F164" s="152" t="s">
        <v>273</v>
      </c>
      <c r="G164" s="152" t="s">
        <v>138</v>
      </c>
    </row>
    <row r="165" spans="6:7">
      <c r="F165" s="152" t="s">
        <v>274</v>
      </c>
      <c r="G165" s="152" t="s">
        <v>186</v>
      </c>
    </row>
    <row r="166" spans="6:7">
      <c r="F166" s="152" t="s">
        <v>274</v>
      </c>
      <c r="G166" s="152" t="s">
        <v>187</v>
      </c>
    </row>
    <row r="167" spans="6:7">
      <c r="F167" s="152" t="s">
        <v>274</v>
      </c>
      <c r="G167" s="152" t="s">
        <v>205</v>
      </c>
    </row>
    <row r="168" spans="6:7">
      <c r="F168" s="152" t="s">
        <v>274</v>
      </c>
      <c r="G168" s="152" t="s">
        <v>206</v>
      </c>
    </row>
    <row r="169" spans="6:7">
      <c r="F169" s="152" t="s">
        <v>274</v>
      </c>
      <c r="G169" s="152" t="s">
        <v>207</v>
      </c>
    </row>
    <row r="170" spans="6:7">
      <c r="F170" s="152" t="s">
        <v>274</v>
      </c>
      <c r="G170" s="152" t="s">
        <v>208</v>
      </c>
    </row>
    <row r="171" spans="6:7">
      <c r="F171" s="152" t="s">
        <v>274</v>
      </c>
      <c r="G171" s="152" t="s">
        <v>209</v>
      </c>
    </row>
    <row r="172" spans="6:7">
      <c r="F172" s="152" t="s">
        <v>274</v>
      </c>
      <c r="G172" s="152" t="s">
        <v>210</v>
      </c>
    </row>
    <row r="173" spans="6:7">
      <c r="F173" s="152" t="s">
        <v>274</v>
      </c>
      <c r="G173" s="152" t="s">
        <v>211</v>
      </c>
    </row>
    <row r="174" spans="6:7">
      <c r="F174" s="152" t="s">
        <v>274</v>
      </c>
      <c r="G174" s="152" t="s">
        <v>212</v>
      </c>
    </row>
    <row r="175" spans="6:7">
      <c r="F175" s="152" t="s">
        <v>274</v>
      </c>
      <c r="G175" s="152" t="s">
        <v>213</v>
      </c>
    </row>
    <row r="176" spans="6:7">
      <c r="F176" s="152" t="s">
        <v>275</v>
      </c>
      <c r="G176" s="152" t="s">
        <v>189</v>
      </c>
    </row>
    <row r="177" spans="6:7">
      <c r="F177" s="152" t="s">
        <v>275</v>
      </c>
      <c r="G177" s="152" t="s">
        <v>190</v>
      </c>
    </row>
    <row r="178" spans="6:7">
      <c r="F178" s="152" t="s">
        <v>275</v>
      </c>
      <c r="G178" s="152" t="s">
        <v>220</v>
      </c>
    </row>
    <row r="179" spans="6:7">
      <c r="F179" s="152" t="s">
        <v>275</v>
      </c>
      <c r="G179" s="152" t="s">
        <v>221</v>
      </c>
    </row>
    <row r="180" spans="6:7">
      <c r="F180" s="152" t="s">
        <v>275</v>
      </c>
      <c r="G180" s="152" t="s">
        <v>222</v>
      </c>
    </row>
    <row r="181" spans="6:7">
      <c r="F181" s="152" t="s">
        <v>276</v>
      </c>
      <c r="G181" s="152" t="s">
        <v>185</v>
      </c>
    </row>
    <row r="182" spans="6:7">
      <c r="F182" s="152" t="s">
        <v>276</v>
      </c>
      <c r="G182" s="152" t="s">
        <v>198</v>
      </c>
    </row>
    <row r="183" spans="6:7">
      <c r="F183" s="152" t="s">
        <v>276</v>
      </c>
      <c r="G183" s="152" t="s">
        <v>199</v>
      </c>
    </row>
    <row r="184" spans="6:7">
      <c r="F184" s="152" t="s">
        <v>276</v>
      </c>
      <c r="G184" s="152" t="s">
        <v>200</v>
      </c>
    </row>
    <row r="185" spans="6:7">
      <c r="F185" s="152" t="s">
        <v>276</v>
      </c>
      <c r="G185" s="152" t="s">
        <v>201</v>
      </c>
    </row>
    <row r="186" spans="6:7">
      <c r="F186" s="152" t="s">
        <v>276</v>
      </c>
      <c r="G186" s="152" t="s">
        <v>202</v>
      </c>
    </row>
    <row r="187" spans="6:7">
      <c r="F187" s="152" t="s">
        <v>276</v>
      </c>
      <c r="G187" s="152" t="s">
        <v>203</v>
      </c>
    </row>
    <row r="188" spans="6:7">
      <c r="F188" s="152" t="s">
        <v>276</v>
      </c>
      <c r="G188" s="152" t="s">
        <v>204</v>
      </c>
    </row>
    <row r="189" spans="6:7">
      <c r="F189" s="152" t="s">
        <v>277</v>
      </c>
      <c r="G189" s="152" t="s">
        <v>224</v>
      </c>
    </row>
    <row r="190" spans="6:7">
      <c r="F190" s="152" t="s">
        <v>277</v>
      </c>
      <c r="G190" s="152" t="s">
        <v>225</v>
      </c>
    </row>
    <row r="191" spans="6:7">
      <c r="F191" s="152" t="s">
        <v>277</v>
      </c>
      <c r="G191" s="152" t="s">
        <v>226</v>
      </c>
    </row>
    <row r="192" spans="6:7">
      <c r="F192" s="152" t="s">
        <v>277</v>
      </c>
      <c r="G192" s="152" t="s">
        <v>227</v>
      </c>
    </row>
    <row r="193" spans="6:7">
      <c r="F193" s="152" t="s">
        <v>277</v>
      </c>
      <c r="G193" s="152" t="s">
        <v>228</v>
      </c>
    </row>
    <row r="194" spans="6:7">
      <c r="F194" s="152" t="s">
        <v>277</v>
      </c>
      <c r="G194" s="152" t="s">
        <v>229</v>
      </c>
    </row>
    <row r="195" spans="6:7">
      <c r="F195" s="152" t="s">
        <v>277</v>
      </c>
      <c r="G195" s="152" t="s">
        <v>230</v>
      </c>
    </row>
    <row r="196" spans="6:7">
      <c r="F196" s="152" t="s">
        <v>277</v>
      </c>
      <c r="G196" s="152" t="s">
        <v>231</v>
      </c>
    </row>
    <row r="197" spans="6:7">
      <c r="F197" s="152" t="s">
        <v>278</v>
      </c>
      <c r="G197" s="152" t="s">
        <v>139</v>
      </c>
    </row>
    <row r="198" spans="6:7">
      <c r="F198" s="152" t="s">
        <v>278</v>
      </c>
      <c r="G198" s="152" t="s">
        <v>140</v>
      </c>
    </row>
    <row r="199" spans="6:7">
      <c r="F199" s="152" t="s">
        <v>278</v>
      </c>
      <c r="G199" s="152" t="s">
        <v>141</v>
      </c>
    </row>
    <row r="200" spans="6:7">
      <c r="F200" s="152" t="s">
        <v>278</v>
      </c>
      <c r="G200" s="152" t="s">
        <v>142</v>
      </c>
    </row>
    <row r="201" spans="6:7">
      <c r="F201" s="152" t="s">
        <v>278</v>
      </c>
      <c r="G201" s="152" t="s">
        <v>143</v>
      </c>
    </row>
    <row r="202" spans="6:7">
      <c r="F202" s="152" t="s">
        <v>278</v>
      </c>
      <c r="G202" s="152" t="s">
        <v>144</v>
      </c>
    </row>
    <row r="203" spans="6:7">
      <c r="F203" s="152" t="s">
        <v>279</v>
      </c>
      <c r="G203" s="152" t="s">
        <v>114</v>
      </c>
    </row>
  </sheetData>
  <sortState ref="F3:G203">
    <sortCondition ref="F3:F203"/>
  </sortState>
  <mergeCells count="1">
    <mergeCell ref="A1:G1"/>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22</vt:i4>
      </vt:variant>
    </vt:vector>
  </HeadingPairs>
  <TitlesOfParts>
    <vt:vector size="26" baseType="lpstr">
      <vt:lpstr>単位活動時間算出調書</vt:lpstr>
      <vt:lpstr>支払額・活動確認調書</vt:lpstr>
      <vt:lpstr>交付金に頼らない活動確認調書</vt:lpstr>
      <vt:lpstr>【リスト】</vt:lpstr>
      <vt:lpstr>交付金に頼らない活動確認調書!Print_Area</vt:lpstr>
      <vt:lpstr>支払額・活動確認調書!Print_Area</vt:lpstr>
      <vt:lpstr>単位活動時間算出調書!Print_Area</vt:lpstr>
      <vt:lpstr>ため池</vt:lpstr>
      <vt:lpstr>機能診断・補修技術等の研修</vt:lpstr>
      <vt:lpstr>景観形成・生活環境保全</vt:lpstr>
      <vt:lpstr>資源循環</vt:lpstr>
      <vt:lpstr>事務・組織運営等の研修</vt:lpstr>
      <vt:lpstr>水質保全</vt:lpstr>
      <vt:lpstr>水田貯留機能増進・地下水かん養</vt:lpstr>
      <vt:lpstr>水路</vt:lpstr>
      <vt:lpstr>生態系保全</vt:lpstr>
      <vt:lpstr>多面的機能の増進を図る活動</vt:lpstr>
      <vt:lpstr>地域資源の適切な保全管理のための推進活動</vt:lpstr>
      <vt:lpstr>長寿命化_ため池</vt:lpstr>
      <vt:lpstr>長寿命化_水路</vt:lpstr>
      <vt:lpstr>長寿命化_農道</vt:lpstr>
      <vt:lpstr>長寿命化_農用地</vt:lpstr>
      <vt:lpstr>年度活動計画の策定</vt:lpstr>
      <vt:lpstr>農村環境保全</vt:lpstr>
      <vt:lpstr>農道</vt:lpstr>
      <vt:lpstr>農用地</vt:lpstr>
    </vt:vector>
  </TitlesOfParts>
  <Company>HP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田村 宏幸</dc:creator>
  <cp:lastModifiedBy>佐藤 秀哉</cp:lastModifiedBy>
  <cp:lastPrinted>2019-04-03T06:54:34Z</cp:lastPrinted>
  <dcterms:created xsi:type="dcterms:W3CDTF">2019-03-12T04:26:04Z</dcterms:created>
  <dcterms:modified xsi:type="dcterms:W3CDTF">2019-04-03T07:23:38Z</dcterms:modified>
</cp:coreProperties>
</file>